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40" windowHeight="10093"/>
  </bookViews>
  <sheets>
    <sheet name="清单" sheetId="1" r:id="rId1"/>
  </sheets>
  <definedNames>
    <definedName name="_xlnm._FilterDatabase" localSheetId="0" hidden="1">清单!$A$3:$IN$19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<sst xmlns="http://schemas.openxmlformats.org/spreadsheetml/2006/main" count="120" uniqueCount="83">
  <si>
    <t>岚皋县2020年第三批脱贫攻坚水利项目建设计划表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</si>
  <si>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</si>
  <si>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</si>
  <si>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</si>
  <si>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</si>
  <si>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</si>
  <si>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</si>
  <si>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</si>
  <si>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</si>
  <si>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
总人口</t>
  </si>
  <si>
    <t>完成时限</t>
  </si>
  <si>
    <t>责任单位</t>
  </si>
  <si>
    <t>备注</t>
  </si>
  <si>
    <t>合计</t>
  </si>
  <si>
    <t>财政涉农
整合资金</t>
  </si>
  <si>
    <t>财政专项
扶贫资金</t>
  </si>
  <si>
    <t>部门资金</t>
  </si>
  <si>
    <t>其它资金</t>
  </si>
  <si>
    <t>企业或贫困
户自筹资金</t>
  </si>
  <si>
    <t>户数</t>
  </si>
  <si>
    <t>人数</t>
  </si>
  <si>
    <t>一</t>
  </si>
  <si>
    <t>水利设施（13个）</t>
  </si>
  <si>
    <t>（一）</t>
  </si>
  <si>
    <t>农村安全饮水“补短板”项目（12个）</t>
  </si>
  <si>
    <t>农村安全饮水“补短板”项目12个；</t>
  </si>
  <si>
    <t>城关镇农村安全饮水“补短板”项目</t>
  </si>
  <si>
    <t>城关镇</t>
  </si>
  <si>
    <t>春光村、爱国村、茅坪村、新春村、耳扒村、联春村、</t>
  </si>
  <si>
    <t>改造+新建</t>
  </si>
  <si>
    <t>春光村：一组管道包管及掩埋，三组新建过滤池1座；
爱国村：一组采用c20毛石砼埋设河床段输水管道180米；
茅坪村：一组消毒房周边安装网围栏100米；
新春村：六组新修过滤池1座；
耳扒村：九组新修蓄水池1座，更换抽水泵1台；
联春村：七八组新修拦水坝1座、蓄水池1座。</t>
  </si>
  <si>
    <t>5月底</t>
  </si>
  <si>
    <t>四季镇农村安全饮水“补短板”项目</t>
  </si>
  <si>
    <t>四季镇</t>
  </si>
  <si>
    <t>木竹村、天坪村、竹园村</t>
  </si>
  <si>
    <t>木竹村：五组小沟新建集水井1座、防洪导墙、坝基处理，四组大沟明渠加高、新建沉砂池1座、更换引水管道，一组朱家湾新建拦水坝1座、明渠、沉砂池、DN*32管道1200米；
天坪村：二组安置点外侧沟（陈章耀侧面）新建拦水坝1座、明渠5米；
竹园村：五组新建取水口1处、DN*63引水管道100米，石窝口新建拦水坝1座、明渠4米、沉砂池1个。丁家坪新建取水口1处、蓄水池1口，引水管道3000米</t>
  </si>
  <si>
    <t>佐龙镇农村安全饮水“补短板”项目</t>
  </si>
  <si>
    <t>佐龙镇</t>
  </si>
  <si>
    <t>蜡烛村、明星村、塔元村、远景村、佐龙村、长春村、花坝村、正沟村</t>
  </si>
  <si>
    <t>蜡烛村：老鹰沟增加φ50管道600米，连接上端高位灌溉蓄水池；
明星村：四组（通草沟）提高取水口位置新建取水坝1座，配备φ50管道300米，扩大溢流口并更换溢流管道；
塔元村：明星村水沟口池顶新增消毒设施，新建蓄水池1座，增大过滤池溢流管道，并对谢家院子背后外漏部分进行包裹；
塔元村：狮子庙沟现浇蓄水池盖板1块，新建过滤池、明涵、取水口1处；
远景村：三、五组饮水（江四方沟）提高取水口位置，新建拦水坝1座、过滤池增加溢流口；
佐龙村：三组（田家湾）改造池子的进水出管网，并包裹及掩埋；
远景村：八湾梁饮水（岚沟梁水井）新建集水井1座，5立方米蓄水池1座；
长春村:六组（观音沟）新建蓄水池1座，更换老化渗漏的主管道φ75管道3000米、25管道1500米,九组（桂溪沟）更换φ50管道500米；
花坝村：雪溪沟新建蓄水池1座；
杜坝村：一、二、五组（大楠木沟）新建蓄水池1座，φ75管道300米。
正沟村：新建水厂围墙60米。</t>
  </si>
  <si>
    <t>孟石岭镇农村安全饮水“补短板”项目</t>
  </si>
  <si>
    <t>孟石岭镇</t>
  </si>
  <si>
    <t>易坪村、丰坪村、武学村、田坝村、丰景村、前进村、草坪村</t>
  </si>
  <si>
    <t>易坪村：新建取水口1处、过滤蓄水池1座；
丰坪村：新建取水口1处、过滤蓄水池1座；
武学村：新建取水口1处、过滤蓄水池1座，更换闸阀、加装盖板；
草坪村：新建取水口1处、新建过滤蓄水池1座；
前进村：修复蓄水池1座、新建蓄水池1座；
田坝村：田坝六组黄沙排取水口修复；
丰景村：七组取水口、更换管道500米。</t>
  </si>
  <si>
    <t>南宫山镇农村安全饮水“补短板”项目</t>
  </si>
  <si>
    <t>南宫山镇</t>
  </si>
  <si>
    <t>西河村、佘梁村、双岭村、天池村</t>
  </si>
  <si>
    <t>西河村：新建取水口3处、过滤蓄水池3座，新建慢滤池1座；
佘梁村：新建取水口2处、过滤蓄水池3座、管道4000米；
双岭村：六组安置点新建取水口1处、修复蓄水池1处；
天池村：新建取水口1处。</t>
  </si>
  <si>
    <t>蔺河镇农村安全饮水“补短板”项目</t>
  </si>
  <si>
    <t>蔺河镇</t>
  </si>
  <si>
    <t>棋盘村、新建村、茶园村、和平村、草垭村。</t>
  </si>
  <si>
    <t>新建村：三组更换φ50PVC管道100米、维修改造蓄水池及取水口，四组更换φ50管道2500米；
茶园村：九组新建蓄水池1座、过滤池1座、修补老化明涵，二组改造引水口2处，七组维修坝基；
和平村：二组改造取水口1座，三组更换阀门，维修改造老蓄水池；
棋盘村：50立方米蓄水池旁边增加溢流管、新建支护墩1座；
草垭村：三组更换φ40管道3000米。</t>
  </si>
  <si>
    <t>滔河镇农村安全饮水“补短板”项目</t>
  </si>
  <si>
    <t>滔河镇</t>
  </si>
  <si>
    <t>车坪村、长滩村、兴隆村、漆扒村、葵花村。</t>
  </si>
  <si>
    <t>车坪村：三组新建集水井1座、蓄水池1座；
长滩村：六组更换φ50管道2500米，五组维修蓄水池、做防渗处理；
兴隆村：六组新建蓄水池1座；
漆扒村：三组维修蓄水池1座、做防渗处理；
葵花村：五组台子上新建蓄水池1座，三组新建蓄水池1座。</t>
  </si>
  <si>
    <t>石门镇农村安全饮水“补短板”项目</t>
  </si>
  <si>
    <t>石门镇</t>
  </si>
  <si>
    <t>兴坪村、小沟村、平安村、老鸭村、芙蓉村</t>
  </si>
  <si>
    <t>兴坪村：二组高家湾取水口改造提升、新建过滤蓄水池1座；
小沟村：四组改造取水口1处、新建过滤蓄水池1座；
平安村：改造取水口1处、新建过滤蓄水池1座、更换排污阀、增设阀门井；
老鸭村：新建蓄水池1座；
芙蓉村：四组增设溢流管。</t>
  </si>
  <si>
    <t>民主镇农村安全饮水“补短板”项目</t>
  </si>
  <si>
    <t>民主镇</t>
  </si>
  <si>
    <t>银盘村、枣树村、新风村、银米村、田湾村、兰家坝村、红星村、德胜村</t>
  </si>
  <si>
    <t>银盘村：六组茨沟瓦厂湾建防洪导墙3米，坝及明渠修复，引水管道30米，新建20m³过滤蓄水池及配套设施，配水管道增加排污阀；
先进村：五、六组新建集水井1处，过滤蓄水池1座及配套设施；
枣树村：二组斑竹涧更换蓄水池盖板，滤料0.5m³， 四组三星湾更换引水明渠盖板，滤料0.5m³；
新风村：二组洪沟湾更换PEDN*32管道400米；
银米村：一组王家梁蓄水池顶塌方清理50m³，盖板修复；
田湾村：三组上戴家沟坝基修复；
兰家坝村：五组殿坡坝体防渗处理及其他组盖板等配套设施；
红星村：六组黄家湾新建取水口1处，蓄水池1座，PEDN*32管道1000米，一组叫花洞取水口及蓄水池修复；
德胜村：五组石梁子沟新建取水口1处，过滤池1座，10m³蓄水池1座，PEDN*50管道3000米。</t>
  </si>
  <si>
    <t>大道河镇农村安全饮水“补短板”项目</t>
  </si>
  <si>
    <t>大道河镇</t>
  </si>
  <si>
    <t>淳风村、月池台村</t>
  </si>
  <si>
    <t>淳风村：五、六组更换DN40管道1000米；
月池台村：三组DN50管米道400，二组及茶农村三组建取水口、明渠、蓄水池1座。</t>
  </si>
  <si>
    <t>堰门镇农村安全饮水“补短板”项目</t>
  </si>
  <si>
    <t>堰门镇</t>
  </si>
  <si>
    <t>进步村、瑞金村、团员村、中武村、隆兴村、堰门村、长征村</t>
  </si>
  <si>
    <t>进步村：四组拦水坝基础加固，引水管道包管，蓄水池维修；
瑞金村：一组蒙家湾新修拦水坝1座、过滤蓄水池1座、更换管道1000米，洞子湾新修拦水坝1座、过滤蓄水池1座、更换管道600米，二组新修蓄水池1座；
团员村：四组新修阀门井，拦水坝基础加固；六组更换DN110引水管道30米及管件；
中武村：三组30米包管，四组拦水坝基础加固、新修阀门井1座，蓄水池管道包管；
隆兴村：改造取水泉室1处，新建蓄水池1座；二三组坝上游做拦挡墙1处，更换DN40管道300米；
堰门村：一组曾家湾拦水坝改造1处，姚家湾拦水坝改造1处，三组更换滤料；
长征村：蓄水池顶增设安全防护网100米，三组关门石新建过滤蓄水池1座。</t>
  </si>
  <si>
    <t>官元镇农村安全饮水“补短板”项目</t>
  </si>
  <si>
    <t>官元镇</t>
  </si>
  <si>
    <t>龙洞村、陈耳村、团兴村、二郎村、古家村、龙板营村</t>
  </si>
  <si>
    <t>龙洞村：十组（张家屋场）新修拦水坝1座、过滤池1座、增加减压阀1个、管道1700米，十一组简沟湾新建过滤池1座，加设拦污栅，一组香菌扒更换管道800米，五六组采用灌溉设施供水，增加DN40管道500米，DN20管道300米，新修阀门井1座；一组供水主管道埋设处理；
陈耳村：新修阀门井2座，三组更换引水明渠盖板；
团兴村：一二组新建取水口1处，过滤蓄水池1座，管道2000米，四组改造拦水坝1处，新修引水明渠1处，二、三组新建阀门井4座，引水明渠2处，更换过滤池盖板及滤料、排气阀；
二郎村：处理输配水管道；
古家村：三组新修过滤池1座，加固引水泉室1处；
龙板营村：三组改造取水口1处，明水明渠1处。</t>
  </si>
  <si>
    <t>（二）</t>
  </si>
  <si>
    <t>其他水利设施（1个）</t>
  </si>
  <si>
    <t>灌溉修复工程1处</t>
  </si>
  <si>
    <t>龙洞村灌溉修复工程</t>
  </si>
  <si>
    <t>龙洞村</t>
  </si>
  <si>
    <t>改建</t>
  </si>
  <si>
    <t>新建蓄水池2口，铺设管道450米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</si>
</sst>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/>
    <xf numFmtId="0" fontId="0" fillId="17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0" applyFont="1" applyFill="1" applyBorder="1" applyAlignment="1" applyProtection="1">
      <alignment horizontal="center" vertical="center" wrapText="1"/>
    </xf>
    <xf numFmtId="0" fontId="4" fillId="0" borderId="1" xfId="20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left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5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0 2 2" xfId="52"/>
    <cellStyle name="常规 13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3"/>
  <sheetViews>
    <sheetView showZeros="0" tabSelected="1" zoomScale="80" zoomScaleNormal="80" workbookViewId="0">
      <pane ySplit="3" topLeftCell="A4" activePane="bottomLeft" state="frozen"/>
      <selection/>
      <selection pane="bottomLeft" activeCell="C6" sqref="C6"/>
    </sheetView>
  </sheetViews>
  <sheetFormatPr defaultColWidth="9" defaultRowHeight="11.75"/>
  <cols>
    <col min="1" max="1" width="7.1271186440678" style="5" customWidth="1"/>
    <col min="2" max="2" width="22.2542372881356" style="6" customWidth="1"/>
    <col min="3" max="3" width="10.3728813559322" style="5" customWidth="1"/>
    <col min="4" max="4" width="14.2542372881356" style="5" customWidth="1"/>
    <col min="5" max="5" width="8.75423728813559" style="7" customWidth="1"/>
    <col min="6" max="6" width="51.1271186440678" style="6" customWidth="1"/>
    <col min="7" max="7" width="11" style="8" customWidth="1"/>
    <col min="8" max="8" width="11.1271186440678" style="8" customWidth="1"/>
    <col min="9" max="9" width="11.2542372881356" style="8" customWidth="1"/>
    <col min="10" max="11" width="9" style="8"/>
    <col min="12" max="12" width="11.1271186440678" style="8" customWidth="1"/>
    <col min="13" max="14" width="8.25423728813559" style="9" customWidth="1"/>
    <col min="15" max="15" width="9.3728813559322" style="9" customWidth="1"/>
    <col min="16" max="16" width="9" style="7"/>
    <col min="17" max="17" width="10.8728813559322" style="7" customWidth="1"/>
    <col min="18" max="18" width="10.5" style="5" customWidth="1"/>
    <col min="19" max="16384" width="9" style="5"/>
  </cols>
  <sheetData>
    <row r="1" s="1" customFormat="1" ht="42.95" customHeight="1" spans="1:18">
      <c r="A1" s="10" t="s">
        <v>0</v>
      </c>
      <c r="B1" s="11"/>
      <c r="C1" s="10"/>
      <c r="D1" s="10"/>
      <c r="E1" s="10"/>
      <c r="F1" s="11"/>
      <c r="G1" s="12"/>
      <c r="H1" s="12"/>
      <c r="I1" s="12"/>
      <c r="J1" s="12"/>
      <c r="K1" s="12"/>
      <c r="L1" s="12"/>
      <c r="M1" s="32"/>
      <c r="N1" s="32"/>
      <c r="O1" s="32"/>
      <c r="P1" s="32"/>
      <c r="Q1" s="10"/>
      <c r="R1" s="11"/>
    </row>
    <row r="2" s="2" customFormat="1" ht="45.75" customHeight="1" spans="1:18">
      <c r="A2" s="13" t="s">
        <v>1</v>
      </c>
      <c r="B2" s="14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5" t="s">
        <v>7</v>
      </c>
      <c r="H2" s="15"/>
      <c r="I2" s="15"/>
      <c r="J2" s="15"/>
      <c r="K2" s="15"/>
      <c r="L2" s="33"/>
      <c r="M2" s="34" t="s">
        <v>8</v>
      </c>
      <c r="N2" s="34"/>
      <c r="O2" s="34" t="s">
        <v>9</v>
      </c>
      <c r="P2" s="34" t="s">
        <v>10</v>
      </c>
      <c r="Q2" s="13" t="s">
        <v>11</v>
      </c>
      <c r="R2" s="13" t="s">
        <v>12</v>
      </c>
    </row>
    <row r="3" s="2" customFormat="1" ht="45.75" customHeight="1" spans="1:18">
      <c r="A3" s="13"/>
      <c r="B3" s="14"/>
      <c r="C3" s="14"/>
      <c r="D3" s="13"/>
      <c r="E3" s="13"/>
      <c r="F3" s="13"/>
      <c r="G3" s="15" t="s">
        <v>13</v>
      </c>
      <c r="H3" s="15" t="s">
        <v>14</v>
      </c>
      <c r="I3" s="15" t="s">
        <v>15</v>
      </c>
      <c r="J3" s="15" t="s">
        <v>16</v>
      </c>
      <c r="K3" s="15" t="s">
        <v>17</v>
      </c>
      <c r="L3" s="15" t="s">
        <v>18</v>
      </c>
      <c r="M3" s="34" t="s">
        <v>19</v>
      </c>
      <c r="N3" s="34" t="s">
        <v>20</v>
      </c>
      <c r="O3" s="34"/>
      <c r="P3" s="34"/>
      <c r="Q3" s="13"/>
      <c r="R3" s="13"/>
    </row>
    <row r="4" s="3" customFormat="1" ht="45.75" customHeight="1" spans="1:248">
      <c r="A4" s="16" t="s">
        <v>21</v>
      </c>
      <c r="B4" s="17" t="s">
        <v>22</v>
      </c>
      <c r="C4" s="18"/>
      <c r="D4" s="18"/>
      <c r="E4" s="16"/>
      <c r="F4" s="17" t="str">
        <f>F5&amp;F18</f>
        <v>农村安全饮水“补短板”项目12个；灌溉修复工程1处</v>
      </c>
      <c r="G4" s="19">
        <f>G5+G18</f>
        <v>545</v>
      </c>
      <c r="H4" s="19">
        <f t="shared" ref="H4:O4" si="0">H5+H18</f>
        <v>524</v>
      </c>
      <c r="I4" s="19">
        <f t="shared" si="0"/>
        <v>21</v>
      </c>
      <c r="J4" s="19">
        <f t="shared" si="0"/>
        <v>0</v>
      </c>
      <c r="K4" s="19">
        <f t="shared" si="0"/>
        <v>0</v>
      </c>
      <c r="L4" s="19">
        <f t="shared" si="0"/>
        <v>0</v>
      </c>
      <c r="M4" s="35">
        <f t="shared" si="0"/>
        <v>1449</v>
      </c>
      <c r="N4" s="35">
        <f t="shared" si="0"/>
        <v>4288</v>
      </c>
      <c r="O4" s="35">
        <f t="shared" si="0"/>
        <v>8114</v>
      </c>
      <c r="P4" s="35"/>
      <c r="Q4" s="18"/>
      <c r="R4" s="40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</row>
    <row r="5" s="3" customFormat="1" ht="45.75" customHeight="1" spans="1:248">
      <c r="A5" s="16" t="s">
        <v>23</v>
      </c>
      <c r="B5" s="17" t="s">
        <v>24</v>
      </c>
      <c r="C5" s="18"/>
      <c r="D5" s="18"/>
      <c r="E5" s="16"/>
      <c r="F5" s="17" t="s">
        <v>25</v>
      </c>
      <c r="G5" s="19">
        <f>SUM(G6:G17)</f>
        <v>524</v>
      </c>
      <c r="H5" s="19">
        <f t="shared" ref="H5:O5" si="1">SUM(H6:H17)</f>
        <v>524</v>
      </c>
      <c r="I5" s="19">
        <f t="shared" si="1"/>
        <v>0</v>
      </c>
      <c r="J5" s="19">
        <f t="shared" si="1"/>
        <v>0</v>
      </c>
      <c r="K5" s="19">
        <f t="shared" si="1"/>
        <v>0</v>
      </c>
      <c r="L5" s="19">
        <f t="shared" si="1"/>
        <v>0</v>
      </c>
      <c r="M5" s="35">
        <f t="shared" si="1"/>
        <v>1389</v>
      </c>
      <c r="N5" s="35">
        <f t="shared" si="1"/>
        <v>4108</v>
      </c>
      <c r="O5" s="35">
        <f t="shared" si="1"/>
        <v>7854</v>
      </c>
      <c r="P5" s="35"/>
      <c r="Q5" s="18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</row>
    <row r="6" s="3" customFormat="1" ht="95.25" customHeight="1" spans="1:248">
      <c r="A6" s="20">
        <v>1</v>
      </c>
      <c r="B6" s="21" t="s">
        <v>26</v>
      </c>
      <c r="C6" s="22" t="s">
        <v>27</v>
      </c>
      <c r="D6" s="23" t="s">
        <v>28</v>
      </c>
      <c r="E6" s="24" t="s">
        <v>29</v>
      </c>
      <c r="F6" s="23" t="s">
        <v>30</v>
      </c>
      <c r="G6" s="25">
        <v>50</v>
      </c>
      <c r="H6" s="25">
        <v>50</v>
      </c>
      <c r="I6" s="25"/>
      <c r="J6" s="25"/>
      <c r="K6" s="25"/>
      <c r="L6" s="25"/>
      <c r="M6" s="36">
        <v>212</v>
      </c>
      <c r="N6" s="36">
        <v>624</v>
      </c>
      <c r="O6" s="36">
        <v>860</v>
      </c>
      <c r="P6" s="36" t="s">
        <v>31</v>
      </c>
      <c r="Q6" s="22" t="s">
        <v>27</v>
      </c>
      <c r="R6" s="17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</row>
    <row r="7" s="3" customFormat="1" ht="110.25" customHeight="1" spans="1:248">
      <c r="A7" s="20">
        <v>2</v>
      </c>
      <c r="B7" s="21" t="s">
        <v>32</v>
      </c>
      <c r="C7" s="26" t="s">
        <v>33</v>
      </c>
      <c r="D7" s="21" t="s">
        <v>34</v>
      </c>
      <c r="E7" s="21" t="s">
        <v>29</v>
      </c>
      <c r="F7" s="21" t="s">
        <v>35</v>
      </c>
      <c r="G7" s="25">
        <v>70</v>
      </c>
      <c r="H7" s="25">
        <v>70</v>
      </c>
      <c r="I7" s="25"/>
      <c r="J7" s="25"/>
      <c r="K7" s="25"/>
      <c r="L7" s="25"/>
      <c r="M7" s="36">
        <v>67</v>
      </c>
      <c r="N7" s="36">
        <v>202</v>
      </c>
      <c r="O7" s="36">
        <v>598</v>
      </c>
      <c r="P7" s="36" t="s">
        <v>31</v>
      </c>
      <c r="Q7" s="26" t="s">
        <v>33</v>
      </c>
      <c r="R7" s="17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</row>
    <row r="8" s="3" customFormat="1" ht="276.95" customHeight="1" spans="1:248">
      <c r="A8" s="20">
        <v>3</v>
      </c>
      <c r="B8" s="21" t="s">
        <v>36</v>
      </c>
      <c r="C8" s="26" t="s">
        <v>37</v>
      </c>
      <c r="D8" s="21" t="s">
        <v>38</v>
      </c>
      <c r="E8" s="24" t="s">
        <v>29</v>
      </c>
      <c r="F8" s="21" t="s">
        <v>39</v>
      </c>
      <c r="G8" s="25">
        <v>48</v>
      </c>
      <c r="H8" s="25">
        <v>48</v>
      </c>
      <c r="I8" s="25"/>
      <c r="J8" s="25"/>
      <c r="K8" s="25"/>
      <c r="L8" s="25"/>
      <c r="M8" s="36">
        <v>192</v>
      </c>
      <c r="N8" s="36">
        <v>549</v>
      </c>
      <c r="O8" s="36">
        <v>832</v>
      </c>
      <c r="P8" s="36" t="s">
        <v>31</v>
      </c>
      <c r="Q8" s="26" t="s">
        <v>37</v>
      </c>
      <c r="R8" s="1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</row>
    <row r="9" s="3" customFormat="1" ht="104.1" customHeight="1" spans="1:248">
      <c r="A9" s="20">
        <v>4</v>
      </c>
      <c r="B9" s="21" t="s">
        <v>40</v>
      </c>
      <c r="C9" s="26" t="s">
        <v>41</v>
      </c>
      <c r="D9" s="21" t="s">
        <v>42</v>
      </c>
      <c r="E9" s="24" t="s">
        <v>29</v>
      </c>
      <c r="F9" s="21" t="s">
        <v>43</v>
      </c>
      <c r="G9" s="25">
        <v>23</v>
      </c>
      <c r="H9" s="25">
        <v>23</v>
      </c>
      <c r="I9" s="25"/>
      <c r="J9" s="25"/>
      <c r="K9" s="25"/>
      <c r="L9" s="25"/>
      <c r="M9" s="37">
        <v>88</v>
      </c>
      <c r="N9" s="37">
        <v>267</v>
      </c>
      <c r="O9" s="37">
        <v>489</v>
      </c>
      <c r="P9" s="36" t="s">
        <v>31</v>
      </c>
      <c r="Q9" s="26" t="s">
        <v>41</v>
      </c>
      <c r="R9" s="1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</row>
    <row r="10" s="3" customFormat="1" ht="102.95" customHeight="1" spans="1:248">
      <c r="A10" s="20">
        <v>5</v>
      </c>
      <c r="B10" s="21" t="s">
        <v>44</v>
      </c>
      <c r="C10" s="26" t="s">
        <v>45</v>
      </c>
      <c r="D10" s="21" t="s">
        <v>46</v>
      </c>
      <c r="E10" s="24" t="s">
        <v>29</v>
      </c>
      <c r="F10" s="21" t="s">
        <v>47</v>
      </c>
      <c r="G10" s="25">
        <v>98</v>
      </c>
      <c r="H10" s="25">
        <v>98</v>
      </c>
      <c r="I10" s="25"/>
      <c r="J10" s="25"/>
      <c r="K10" s="25"/>
      <c r="L10" s="25"/>
      <c r="M10" s="37">
        <v>150</v>
      </c>
      <c r="N10" s="37">
        <v>481</v>
      </c>
      <c r="O10" s="37">
        <v>895</v>
      </c>
      <c r="P10" s="36" t="s">
        <v>31</v>
      </c>
      <c r="Q10" s="26" t="s">
        <v>45</v>
      </c>
      <c r="R10" s="1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</row>
    <row r="11" s="3" customFormat="1" ht="120" customHeight="1" spans="1:248">
      <c r="A11" s="20">
        <v>6</v>
      </c>
      <c r="B11" s="21" t="s">
        <v>48</v>
      </c>
      <c r="C11" s="26" t="s">
        <v>49</v>
      </c>
      <c r="D11" s="21" t="s">
        <v>50</v>
      </c>
      <c r="E11" s="24" t="s">
        <v>29</v>
      </c>
      <c r="F11" s="21" t="s">
        <v>51</v>
      </c>
      <c r="G11" s="25">
        <v>20</v>
      </c>
      <c r="H11" s="25">
        <v>20</v>
      </c>
      <c r="I11" s="25"/>
      <c r="J11" s="25"/>
      <c r="K11" s="25"/>
      <c r="L11" s="25"/>
      <c r="M11" s="36">
        <v>52</v>
      </c>
      <c r="N11" s="36">
        <v>148</v>
      </c>
      <c r="O11" s="36">
        <v>356</v>
      </c>
      <c r="P11" s="36" t="s">
        <v>31</v>
      </c>
      <c r="Q11" s="26" t="s">
        <v>49</v>
      </c>
      <c r="R11" s="1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</row>
    <row r="12" s="3" customFormat="1" ht="99" customHeight="1" spans="1:248">
      <c r="A12" s="20">
        <v>7</v>
      </c>
      <c r="B12" s="21" t="s">
        <v>52</v>
      </c>
      <c r="C12" s="27" t="s">
        <v>53</v>
      </c>
      <c r="D12" s="28" t="s">
        <v>54</v>
      </c>
      <c r="E12" s="24" t="s">
        <v>29</v>
      </c>
      <c r="F12" s="21" t="s">
        <v>55</v>
      </c>
      <c r="G12" s="25">
        <v>20</v>
      </c>
      <c r="H12" s="25">
        <v>20</v>
      </c>
      <c r="I12" s="25"/>
      <c r="J12" s="25"/>
      <c r="K12" s="25"/>
      <c r="L12" s="25"/>
      <c r="M12" s="36">
        <v>75</v>
      </c>
      <c r="N12" s="36">
        <v>226</v>
      </c>
      <c r="O12" s="36">
        <v>594</v>
      </c>
      <c r="P12" s="36" t="s">
        <v>31</v>
      </c>
      <c r="Q12" s="27" t="s">
        <v>53</v>
      </c>
      <c r="R12" s="1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</row>
    <row r="13" s="3" customFormat="1" ht="89.25" customHeight="1" spans="1:248">
      <c r="A13" s="20">
        <v>8</v>
      </c>
      <c r="B13" s="21" t="s">
        <v>56</v>
      </c>
      <c r="C13" s="26" t="s">
        <v>57</v>
      </c>
      <c r="D13" s="21" t="s">
        <v>58</v>
      </c>
      <c r="E13" s="24" t="s">
        <v>29</v>
      </c>
      <c r="F13" s="21" t="s">
        <v>59</v>
      </c>
      <c r="G13" s="25">
        <v>22</v>
      </c>
      <c r="H13" s="25">
        <v>22</v>
      </c>
      <c r="I13" s="25"/>
      <c r="J13" s="25"/>
      <c r="K13" s="25"/>
      <c r="L13" s="25"/>
      <c r="M13" s="37">
        <v>56</v>
      </c>
      <c r="N13" s="37">
        <v>170</v>
      </c>
      <c r="O13" s="37">
        <v>336</v>
      </c>
      <c r="P13" s="36" t="s">
        <v>31</v>
      </c>
      <c r="Q13" s="26" t="s">
        <v>57</v>
      </c>
      <c r="R13" s="1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</row>
    <row r="14" s="3" customFormat="1" ht="172.5" customHeight="1" spans="1:248">
      <c r="A14" s="20">
        <v>9</v>
      </c>
      <c r="B14" s="21" t="s">
        <v>60</v>
      </c>
      <c r="C14" s="27" t="s">
        <v>61</v>
      </c>
      <c r="D14" s="28" t="s">
        <v>62</v>
      </c>
      <c r="E14" s="21" t="s">
        <v>29</v>
      </c>
      <c r="F14" s="23" t="s">
        <v>63</v>
      </c>
      <c r="G14" s="25">
        <v>62</v>
      </c>
      <c r="H14" s="25">
        <v>62</v>
      </c>
      <c r="I14" s="25"/>
      <c r="J14" s="25"/>
      <c r="K14" s="25"/>
      <c r="L14" s="25"/>
      <c r="M14" s="36">
        <v>167</v>
      </c>
      <c r="N14" s="36">
        <v>477</v>
      </c>
      <c r="O14" s="36">
        <v>1379</v>
      </c>
      <c r="P14" s="36" t="s">
        <v>31</v>
      </c>
      <c r="Q14" s="27" t="s">
        <v>61</v>
      </c>
      <c r="R14" s="1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</row>
    <row r="15" s="3" customFormat="1" ht="59.1" customHeight="1" spans="1:248">
      <c r="A15" s="20">
        <v>10</v>
      </c>
      <c r="B15" s="21" t="s">
        <v>64</v>
      </c>
      <c r="C15" s="26" t="s">
        <v>65</v>
      </c>
      <c r="D15" s="21" t="s">
        <v>66</v>
      </c>
      <c r="E15" s="21" t="s">
        <v>29</v>
      </c>
      <c r="F15" s="23" t="s">
        <v>67</v>
      </c>
      <c r="G15" s="25">
        <v>15</v>
      </c>
      <c r="H15" s="25">
        <v>15</v>
      </c>
      <c r="I15" s="25"/>
      <c r="J15" s="25"/>
      <c r="K15" s="25"/>
      <c r="L15" s="25"/>
      <c r="M15" s="36">
        <v>32</v>
      </c>
      <c r="N15" s="36">
        <v>84</v>
      </c>
      <c r="O15" s="36">
        <v>182</v>
      </c>
      <c r="P15" s="36" t="s">
        <v>31</v>
      </c>
      <c r="Q15" s="26" t="s">
        <v>65</v>
      </c>
      <c r="R15" s="1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</row>
    <row r="16" s="3" customFormat="1" ht="191.25" customHeight="1" spans="1:248">
      <c r="A16" s="20">
        <v>11</v>
      </c>
      <c r="B16" s="21" t="s">
        <v>68</v>
      </c>
      <c r="C16" s="22" t="s">
        <v>69</v>
      </c>
      <c r="D16" s="23" t="s">
        <v>70</v>
      </c>
      <c r="E16" s="21" t="s">
        <v>29</v>
      </c>
      <c r="F16" s="23" t="s">
        <v>71</v>
      </c>
      <c r="G16" s="29">
        <v>34</v>
      </c>
      <c r="H16" s="25">
        <v>34</v>
      </c>
      <c r="I16" s="25"/>
      <c r="J16" s="25"/>
      <c r="K16" s="25"/>
      <c r="L16" s="25"/>
      <c r="M16" s="36">
        <v>156</v>
      </c>
      <c r="N16" s="36">
        <v>446</v>
      </c>
      <c r="O16" s="36">
        <v>685</v>
      </c>
      <c r="P16" s="36" t="s">
        <v>31</v>
      </c>
      <c r="Q16" s="22" t="s">
        <v>69</v>
      </c>
      <c r="R16" s="1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</row>
    <row r="17" s="3" customFormat="1" ht="162" customHeight="1" spans="1:248">
      <c r="A17" s="20">
        <v>12</v>
      </c>
      <c r="B17" s="21" t="s">
        <v>72</v>
      </c>
      <c r="C17" s="22" t="s">
        <v>73</v>
      </c>
      <c r="D17" s="23" t="s">
        <v>74</v>
      </c>
      <c r="E17" s="24" t="s">
        <v>29</v>
      </c>
      <c r="F17" s="23" t="s">
        <v>75</v>
      </c>
      <c r="G17" s="29">
        <v>62</v>
      </c>
      <c r="H17" s="25">
        <v>62</v>
      </c>
      <c r="I17" s="25"/>
      <c r="J17" s="25"/>
      <c r="K17" s="25"/>
      <c r="L17" s="25"/>
      <c r="M17" s="36">
        <v>142</v>
      </c>
      <c r="N17" s="36">
        <v>434</v>
      </c>
      <c r="O17" s="36">
        <v>648</v>
      </c>
      <c r="P17" s="36" t="s">
        <v>31</v>
      </c>
      <c r="Q17" s="22" t="s">
        <v>73</v>
      </c>
      <c r="R17" s="1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</row>
    <row r="18" s="3" customFormat="1" ht="54" customHeight="1" spans="1:248">
      <c r="A18" s="16" t="s">
        <v>76</v>
      </c>
      <c r="B18" s="17" t="s">
        <v>77</v>
      </c>
      <c r="C18" s="18"/>
      <c r="D18" s="18"/>
      <c r="E18" s="16"/>
      <c r="F18" s="17" t="s">
        <v>78</v>
      </c>
      <c r="G18" s="19">
        <f>SUM(G19:G19)</f>
        <v>21</v>
      </c>
      <c r="H18" s="19">
        <f t="shared" ref="H18:O18" si="2">SUM(H19:H19)</f>
        <v>0</v>
      </c>
      <c r="I18" s="19">
        <f t="shared" si="2"/>
        <v>21</v>
      </c>
      <c r="J18" s="19">
        <f t="shared" si="2"/>
        <v>0</v>
      </c>
      <c r="K18" s="19">
        <f t="shared" si="2"/>
        <v>0</v>
      </c>
      <c r="L18" s="19">
        <f t="shared" si="2"/>
        <v>0</v>
      </c>
      <c r="M18" s="35">
        <f t="shared" si="2"/>
        <v>60</v>
      </c>
      <c r="N18" s="35">
        <f t="shared" si="2"/>
        <v>180</v>
      </c>
      <c r="O18" s="35">
        <f t="shared" si="2"/>
        <v>260</v>
      </c>
      <c r="P18" s="35"/>
      <c r="Q18" s="18"/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</row>
    <row r="19" s="4" customFormat="1" ht="54" customHeight="1" spans="1:248">
      <c r="A19" s="26">
        <v>1</v>
      </c>
      <c r="B19" s="30" t="s">
        <v>79</v>
      </c>
      <c r="C19" s="26" t="s">
        <v>73</v>
      </c>
      <c r="D19" s="26" t="s">
        <v>80</v>
      </c>
      <c r="E19" s="20" t="s">
        <v>81</v>
      </c>
      <c r="F19" s="30" t="s">
        <v>82</v>
      </c>
      <c r="G19" s="31">
        <v>21</v>
      </c>
      <c r="H19" s="31"/>
      <c r="I19" s="38">
        <v>21</v>
      </c>
      <c r="J19" s="38"/>
      <c r="K19" s="38"/>
      <c r="L19" s="38"/>
      <c r="M19" s="39">
        <v>60</v>
      </c>
      <c r="N19" s="39">
        <v>180</v>
      </c>
      <c r="O19" s="39">
        <v>260</v>
      </c>
      <c r="P19" s="36" t="s">
        <v>31</v>
      </c>
      <c r="Q19" s="26" t="s">
        <v>73</v>
      </c>
      <c r="R19" s="42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</row>
    <row r="20" ht="36" customHeight="1"/>
    <row r="21" ht="36" customHeight="1"/>
    <row r="22" ht="36" customHeight="1"/>
    <row r="23" ht="36" customHeight="1"/>
  </sheetData>
  <mergeCells count="13">
    <mergeCell ref="A1:R1"/>
    <mergeCell ref="G2:L2"/>
    <mergeCell ref="M2:N2"/>
    <mergeCell ref="A2:A3"/>
    <mergeCell ref="B2:B3"/>
    <mergeCell ref="C2:C3"/>
    <mergeCell ref="D2:D3"/>
    <mergeCell ref="E2:E3"/>
    <mergeCell ref="F2:F3"/>
    <mergeCell ref="O2:O3"/>
    <mergeCell ref="P2:P3"/>
    <mergeCell ref="Q2:Q3"/>
    <mergeCell ref="R2:R3"/>
  </mergeCells>
  <conditionalFormatting sqref="B19">
    <cfRule type="duplicateValues" dxfId="0" priority="2"/>
  </conditionalFormatting>
  <conditionalFormatting sqref="B4 B18">
    <cfRule type="duplicateValues" dxfId="0" priority="3"/>
  </conditionalFormatting>
  <pageMargins left="0.865277777777778" right="0.235416666666667" top="0.751388888888889" bottom="0.55" header="0.297916666666667" footer="0.297916666666667"/>
  <pageSetup paperSize="8" scale="8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2020-03-27T06:22:00Z</dcterms:created>
  <dcterms:modified xsi:type="dcterms:W3CDTF">2020-04-14T07:57:35Z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