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<sst xmlns="http://schemas.openxmlformats.org/spreadsheetml/2006/main" count="158" uniqueCount="87">
  <si>
    <t>2020年县级财政专项扶贫资金项目计划表</t>
  </si>
  <si>
    <t>序号</t>
  </si>
  <si>
    <t>项目类别及名称</t>
  </si>
  <si>
    <t>镇</t>
  </si>
  <si>
    <t>村</t>
  </si>
  <si>
    <t>建设
性质</t>
  </si>
  <si>
    <t>建设内容及规模</t>
  </si>
  <si>
    <t>投资计划（万元）</t>
  </si>
  <si>
    <t>直接受益
贫困人口</t>
  </si>
  <si>
    <t>受益
总人口</t>
  </si>
  <si>
    <t>完成时限</t>
  </si>
  <si>
    <t>责任单位</t>
  </si>
  <si>
    <t>备注</t>
  </si>
  <si>
    <t>合计</t>
  </si>
  <si>
    <t>县级财政专项
扶贫资金</t>
  </si>
  <si>
    <t>户数</t>
  </si>
  <si>
    <t>人数</t>
  </si>
  <si>
    <t>合  计</t>
  </si>
  <si>
    <t>一</t>
  </si>
  <si>
    <t>水利局</t>
  </si>
  <si>
    <t>龙洞村灌溉修复工程</t>
  </si>
  <si>
    <t>官元镇</t>
  </si>
  <si>
    <t>龙洞村</t>
  </si>
  <si>
    <t>改建</t>
  </si>
  <si>
    <t>新建蓄水池2口，铺设管道450米</t>
  </si>
  <si>
    <t>5月底</t>
  </si>
  <si>
    <t>二</t>
  </si>
  <si>
    <t>交通局</t>
  </si>
  <si>
    <t>芙蓉村产业道路硬化</t>
  </si>
  <si>
    <t>石门镇</t>
  </si>
  <si>
    <t>芙蓉村</t>
  </si>
  <si>
    <t>新建</t>
  </si>
  <si>
    <t>硬化产业道路1.5公里（窝实梁—下湾）</t>
  </si>
  <si>
    <t>西河村道路水毁修复及产业道路硬化</t>
  </si>
  <si>
    <t>南宫山镇</t>
  </si>
  <si>
    <t>西河村</t>
  </si>
  <si>
    <t>实施三组道路涵洞修复3处，新修浆砌石路基挡墙270立方米；实施一组产业园区道路硬化0.3公里（金寨活动室-园区）</t>
  </si>
  <si>
    <t>龙洞村产业道路硬化</t>
  </si>
  <si>
    <t>硬化产业道路0.4公里（龙洞村十一组）</t>
  </si>
  <si>
    <t>联春村产业砂石路改造</t>
  </si>
  <si>
    <t>城关镇</t>
  </si>
  <si>
    <t>联春村</t>
  </si>
  <si>
    <t>产业道路砂石化改造3.5公里</t>
  </si>
  <si>
    <t>瑞金村产业道路硬化</t>
  </si>
  <si>
    <t>堰门镇</t>
  </si>
  <si>
    <t>瑞金村</t>
  </si>
  <si>
    <t>硬化产业道路1公里（三组赵家梁-黄家坪）</t>
  </si>
  <si>
    <t>蒋家关村产业道路硬化</t>
  </si>
  <si>
    <t>蔺河镇</t>
  </si>
  <si>
    <t>蒋家关村</t>
  </si>
  <si>
    <t>硬化产业道路1公里（一组至五组）</t>
  </si>
  <si>
    <t>同心村产业道路硬化</t>
  </si>
  <si>
    <t>滔河镇</t>
  </si>
  <si>
    <t>同心村</t>
  </si>
  <si>
    <t>硬化产业道路0.6公里（三组桥头-马家门前）</t>
  </si>
  <si>
    <t>田湾村产业道路修复</t>
  </si>
  <si>
    <t>民主镇</t>
  </si>
  <si>
    <t>田湾村</t>
  </si>
  <si>
    <t>新修道路浆砌石挡墙700立方米（三组道路）</t>
  </si>
  <si>
    <t>三</t>
  </si>
  <si>
    <t>扶贫局</t>
  </si>
  <si>
    <t>生猪养殖产业</t>
  </si>
  <si>
    <t>全县</t>
  </si>
  <si>
    <t>支持贫困户发展能繁母猪养殖等增收产业项目</t>
  </si>
  <si>
    <t>10月底</t>
  </si>
  <si>
    <t>雨露计划</t>
  </si>
  <si>
    <t>贫困户家庭子女就读中高职、技校补助，每人每年3000元</t>
  </si>
  <si>
    <t>临时性公益岗位</t>
  </si>
  <si>
    <t>设置临时性公益岗位200名</t>
  </si>
  <si>
    <t>四</t>
  </si>
  <si>
    <t>农业农村局</t>
  </si>
  <si>
    <t>榨溪村壮大集体经济项目</t>
  </si>
  <si>
    <t>榨溪村</t>
  </si>
  <si>
    <t>依托村股份经济合作社建设猕猴桃标准化园区200亩</t>
  </si>
  <si>
    <t>五</t>
  </si>
  <si>
    <t>产扶持到户奖补</t>
  </si>
  <si>
    <t>团兴村</t>
  </si>
  <si>
    <t xml:space="preserve">养猪100头、养鸡80只
</t>
  </si>
  <si>
    <t>龙板营</t>
  </si>
  <si>
    <t xml:space="preserve">养猪90头，养鸡100只
</t>
  </si>
  <si>
    <t>古家村</t>
  </si>
  <si>
    <t>养猪80头，养鸡200只</t>
  </si>
  <si>
    <t>陈耳村</t>
  </si>
  <si>
    <t>养猪90头，养鸡300只</t>
  </si>
  <si>
    <t>养猪180头，养鸡800只</t>
  </si>
  <si>
    <t>二郎村</t>
  </si>
  <si>
    <t>养猪150头，养鸡600只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</si>
</sst>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0" fillId="13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 wrapText="1"/>
    </xf>
    <xf numFmtId="0" fontId="4" fillId="0" borderId="1" xfId="13" applyFont="1" applyFill="1" applyBorder="1" applyAlignment="1">
      <alignment horizontal="center" vertical="center" wrapText="1"/>
    </xf>
    <xf numFmtId="177" fontId="4" fillId="0" borderId="1" xfId="52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0" fontId="4" fillId="0" borderId="1" xfId="48" applyFont="1" applyFill="1" applyBorder="1" applyAlignment="1">
      <alignment horizontal="left" vertical="center" wrapText="1"/>
    </xf>
    <xf numFmtId="0" fontId="4" fillId="0" borderId="1" xfId="13" applyFont="1" applyFill="1" applyBorder="1" applyAlignment="1">
      <alignment horizontal="left" vertical="center" wrapText="1"/>
    </xf>
    <xf numFmtId="177" fontId="4" fillId="0" borderId="1" xfId="13" applyNumberFormat="1" applyFont="1" applyFill="1" applyBorder="1" applyAlignment="1">
      <alignment horizontal="center" vertical="center" wrapText="1"/>
    </xf>
    <xf numFmtId="177" fontId="4" fillId="2" borderId="1" xfId="4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48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176" fontId="4" fillId="0" borderId="1" xfId="52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13" applyNumberFormat="1" applyFont="1" applyFill="1" applyBorder="1" applyAlignment="1">
      <alignment horizontal="center" vertical="center" wrapText="1"/>
    </xf>
    <xf numFmtId="176" fontId="4" fillId="0" borderId="1" xfId="4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3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topLeftCell="A10" workbookViewId="0">
      <selection activeCell="I17" sqref="I17:K19"/>
    </sheetView>
  </sheetViews>
  <sheetFormatPr defaultColWidth="9" defaultRowHeight="13.5"/>
  <cols>
    <col min="1" max="1" width="9" style="1"/>
    <col min="2" max="2" width="13.125" style="1" customWidth="1"/>
    <col min="3" max="5" width="9" style="1"/>
    <col min="6" max="6" width="36.75" style="1" customWidth="1"/>
    <col min="7" max="7" width="9.375" style="1"/>
    <col min="8" max="8" width="14" style="1" customWidth="1"/>
    <col min="9" max="11" width="9.375" style="1"/>
    <col min="12" max="16384" width="9" style="1"/>
  </cols>
  <sheetData>
    <row r="1" ht="4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" customHeight="1" spans="1:14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5"/>
      <c r="I2" s="10" t="s">
        <v>8</v>
      </c>
      <c r="J2" s="10"/>
      <c r="K2" s="10" t="s">
        <v>9</v>
      </c>
      <c r="L2" s="10" t="s">
        <v>10</v>
      </c>
      <c r="M2" s="3" t="s">
        <v>11</v>
      </c>
      <c r="N2" s="3" t="s">
        <v>12</v>
      </c>
    </row>
    <row r="3" ht="31" customHeight="1" spans="1:14">
      <c r="A3" s="3"/>
      <c r="B3" s="4"/>
      <c r="C3" s="4"/>
      <c r="D3" s="3"/>
      <c r="E3" s="3"/>
      <c r="F3" s="3"/>
      <c r="G3" s="5" t="s">
        <v>13</v>
      </c>
      <c r="H3" s="6" t="s">
        <v>14</v>
      </c>
      <c r="I3" s="10" t="s">
        <v>15</v>
      </c>
      <c r="J3" s="10" t="s">
        <v>16</v>
      </c>
      <c r="K3" s="10"/>
      <c r="L3" s="10"/>
      <c r="M3" s="3"/>
      <c r="N3" s="3"/>
    </row>
    <row r="4" ht="34" customHeight="1" spans="1:14">
      <c r="A4" s="7" t="s">
        <v>17</v>
      </c>
      <c r="B4" s="8"/>
      <c r="C4" s="8"/>
      <c r="D4" s="8"/>
      <c r="E4" s="8"/>
      <c r="F4" s="9"/>
      <c r="G4" s="10">
        <f>G5+G7+G16+G20+G22</f>
        <v>1006</v>
      </c>
      <c r="H4" s="10">
        <f>H5+H7+H16+H20+H22</f>
        <v>1006</v>
      </c>
      <c r="I4" s="10">
        <f>I5+I7+I16+I20+I22</f>
        <v>2100</v>
      </c>
      <c r="J4" s="10">
        <f>J5+J7+J16+J20+J22</f>
        <v>5675</v>
      </c>
      <c r="K4" s="10">
        <f>K5+K7+K16+K20+K22</f>
        <v>7152</v>
      </c>
      <c r="L4" s="10"/>
      <c r="M4" s="3"/>
      <c r="N4" s="3"/>
    </row>
    <row r="5" ht="35" customHeight="1" spans="1:14">
      <c r="A5" s="11" t="s">
        <v>18</v>
      </c>
      <c r="B5" s="12" t="s">
        <v>19</v>
      </c>
      <c r="C5" s="3"/>
      <c r="D5" s="3"/>
      <c r="E5" s="3"/>
      <c r="F5" s="3"/>
      <c r="G5" s="10">
        <f>G6</f>
        <v>21</v>
      </c>
      <c r="H5" s="10">
        <f>H6</f>
        <v>21</v>
      </c>
      <c r="I5" s="10">
        <f>I6</f>
        <v>60</v>
      </c>
      <c r="J5" s="10">
        <f>J6</f>
        <v>180</v>
      </c>
      <c r="K5" s="10">
        <f>K6</f>
        <v>260</v>
      </c>
      <c r="L5" s="10"/>
      <c r="M5" s="3"/>
      <c r="N5" s="3"/>
    </row>
    <row r="6" ht="32" customHeight="1" spans="1:14">
      <c r="A6" s="13">
        <v>1</v>
      </c>
      <c r="B6" s="14" t="s">
        <v>20</v>
      </c>
      <c r="C6" s="13" t="s">
        <v>21</v>
      </c>
      <c r="D6" s="13" t="s">
        <v>22</v>
      </c>
      <c r="E6" s="15" t="s">
        <v>23</v>
      </c>
      <c r="F6" s="14" t="s">
        <v>24</v>
      </c>
      <c r="G6" s="16">
        <v>21</v>
      </c>
      <c r="H6" s="17">
        <v>21</v>
      </c>
      <c r="I6" s="30">
        <v>60</v>
      </c>
      <c r="J6" s="30">
        <v>180</v>
      </c>
      <c r="K6" s="30">
        <v>260</v>
      </c>
      <c r="L6" s="31" t="s">
        <v>25</v>
      </c>
      <c r="M6" s="13" t="s">
        <v>19</v>
      </c>
      <c r="N6" s="24"/>
    </row>
    <row r="7" ht="32" customHeight="1" spans="1:14">
      <c r="A7" s="3" t="s">
        <v>26</v>
      </c>
      <c r="B7" s="18" t="s">
        <v>27</v>
      </c>
      <c r="C7" s="13"/>
      <c r="D7" s="13"/>
      <c r="E7" s="15"/>
      <c r="F7" s="14"/>
      <c r="G7" s="19">
        <f>SUM(G8:G15)</f>
        <v>319</v>
      </c>
      <c r="H7" s="19">
        <f>SUM(H8:H15)</f>
        <v>319</v>
      </c>
      <c r="I7" s="19">
        <f>SUM(I8:I15)</f>
        <v>362</v>
      </c>
      <c r="J7" s="19">
        <f>SUM(J8:J15)</f>
        <v>1193</v>
      </c>
      <c r="K7" s="19">
        <f>SUM(K8:K15)</f>
        <v>2136</v>
      </c>
      <c r="L7" s="16"/>
      <c r="M7" s="13"/>
      <c r="N7" s="24"/>
    </row>
    <row r="8" ht="26" customHeight="1" spans="1:14">
      <c r="A8" s="13">
        <v>1</v>
      </c>
      <c r="B8" s="20" t="s">
        <v>28</v>
      </c>
      <c r="C8" s="15" t="s">
        <v>29</v>
      </c>
      <c r="D8" s="15" t="s">
        <v>30</v>
      </c>
      <c r="E8" s="15" t="s">
        <v>31</v>
      </c>
      <c r="F8" s="21" t="s">
        <v>32</v>
      </c>
      <c r="G8" s="22">
        <v>70</v>
      </c>
      <c r="H8" s="23">
        <v>70</v>
      </c>
      <c r="I8" s="32">
        <v>121</v>
      </c>
      <c r="J8" s="33">
        <v>386</v>
      </c>
      <c r="K8" s="33">
        <v>436</v>
      </c>
      <c r="L8" s="31" t="s">
        <v>25</v>
      </c>
      <c r="M8" s="13" t="s">
        <v>27</v>
      </c>
      <c r="N8" s="24"/>
    </row>
    <row r="9" ht="46" customHeight="1" spans="1:14">
      <c r="A9" s="13">
        <v>2</v>
      </c>
      <c r="B9" s="24" t="s">
        <v>33</v>
      </c>
      <c r="C9" s="13" t="s">
        <v>34</v>
      </c>
      <c r="D9" s="13" t="s">
        <v>35</v>
      </c>
      <c r="E9" s="15" t="s">
        <v>31</v>
      </c>
      <c r="F9" s="24" t="s">
        <v>36</v>
      </c>
      <c r="G9" s="25">
        <v>20</v>
      </c>
      <c r="H9" s="17">
        <v>20</v>
      </c>
      <c r="I9" s="31">
        <v>56</v>
      </c>
      <c r="J9" s="31">
        <v>215</v>
      </c>
      <c r="K9" s="31">
        <v>458</v>
      </c>
      <c r="L9" s="31" t="s">
        <v>25</v>
      </c>
      <c r="M9" s="13" t="s">
        <v>27</v>
      </c>
      <c r="N9" s="24"/>
    </row>
    <row r="10" ht="30" customHeight="1" spans="1:14">
      <c r="A10" s="13">
        <v>3</v>
      </c>
      <c r="B10" s="24" t="s">
        <v>37</v>
      </c>
      <c r="C10" s="13" t="s">
        <v>21</v>
      </c>
      <c r="D10" s="13" t="s">
        <v>22</v>
      </c>
      <c r="E10" s="15" t="s">
        <v>31</v>
      </c>
      <c r="F10" s="26" t="s">
        <v>38</v>
      </c>
      <c r="G10" s="25">
        <v>14</v>
      </c>
      <c r="H10" s="17">
        <v>14</v>
      </c>
      <c r="I10" s="31">
        <v>30</v>
      </c>
      <c r="J10" s="31">
        <v>105</v>
      </c>
      <c r="K10" s="31">
        <v>190</v>
      </c>
      <c r="L10" s="31" t="s">
        <v>25</v>
      </c>
      <c r="M10" s="13" t="s">
        <v>27</v>
      </c>
      <c r="N10" s="24"/>
    </row>
    <row r="11" ht="30" customHeight="1" spans="1:14">
      <c r="A11" s="13">
        <v>4</v>
      </c>
      <c r="B11" s="24" t="s">
        <v>39</v>
      </c>
      <c r="C11" s="13" t="s">
        <v>40</v>
      </c>
      <c r="D11" s="13" t="s">
        <v>41</v>
      </c>
      <c r="E11" s="13" t="s">
        <v>31</v>
      </c>
      <c r="F11" s="24" t="s">
        <v>42</v>
      </c>
      <c r="G11" s="25">
        <v>60</v>
      </c>
      <c r="H11" s="17">
        <v>60</v>
      </c>
      <c r="I11" s="31">
        <v>20</v>
      </c>
      <c r="J11" s="31">
        <v>80</v>
      </c>
      <c r="K11" s="31">
        <v>106</v>
      </c>
      <c r="L11" s="31" t="s">
        <v>25</v>
      </c>
      <c r="M11" s="13" t="s">
        <v>27</v>
      </c>
      <c r="N11" s="24"/>
    </row>
    <row r="12" ht="30" customHeight="1" spans="1:14">
      <c r="A12" s="13">
        <v>5</v>
      </c>
      <c r="B12" s="24" t="s">
        <v>43</v>
      </c>
      <c r="C12" s="13" t="s">
        <v>44</v>
      </c>
      <c r="D12" s="13" t="s">
        <v>45</v>
      </c>
      <c r="E12" s="15" t="s">
        <v>31</v>
      </c>
      <c r="F12" s="24" t="s">
        <v>46</v>
      </c>
      <c r="G12" s="25">
        <v>45</v>
      </c>
      <c r="H12" s="17">
        <v>45</v>
      </c>
      <c r="I12" s="31">
        <v>21</v>
      </c>
      <c r="J12" s="31">
        <v>66</v>
      </c>
      <c r="K12" s="31">
        <v>212</v>
      </c>
      <c r="L12" s="31" t="s">
        <v>25</v>
      </c>
      <c r="M12" s="13" t="s">
        <v>27</v>
      </c>
      <c r="N12" s="24"/>
    </row>
    <row r="13" ht="30" customHeight="1" spans="1:14">
      <c r="A13" s="13">
        <v>6</v>
      </c>
      <c r="B13" s="14" t="s">
        <v>47</v>
      </c>
      <c r="C13" s="13" t="s">
        <v>48</v>
      </c>
      <c r="D13" s="13" t="s">
        <v>49</v>
      </c>
      <c r="E13" s="15" t="s">
        <v>31</v>
      </c>
      <c r="F13" s="14" t="s">
        <v>50</v>
      </c>
      <c r="G13" s="16">
        <v>45</v>
      </c>
      <c r="H13" s="17">
        <v>45</v>
      </c>
      <c r="I13" s="30">
        <v>23</v>
      </c>
      <c r="J13" s="30">
        <v>59</v>
      </c>
      <c r="K13" s="30">
        <v>265</v>
      </c>
      <c r="L13" s="31" t="s">
        <v>25</v>
      </c>
      <c r="M13" s="13" t="s">
        <v>27</v>
      </c>
      <c r="N13" s="24"/>
    </row>
    <row r="14" ht="30" customHeight="1" spans="1:14">
      <c r="A14" s="13">
        <v>7</v>
      </c>
      <c r="B14" s="14" t="s">
        <v>51</v>
      </c>
      <c r="C14" s="13" t="s">
        <v>52</v>
      </c>
      <c r="D14" s="13" t="s">
        <v>53</v>
      </c>
      <c r="E14" s="15" t="s">
        <v>31</v>
      </c>
      <c r="F14" s="14" t="s">
        <v>54</v>
      </c>
      <c r="G14" s="16">
        <v>30</v>
      </c>
      <c r="H14" s="17">
        <v>30</v>
      </c>
      <c r="I14" s="30">
        <v>56</v>
      </c>
      <c r="J14" s="30">
        <v>187</v>
      </c>
      <c r="K14" s="30">
        <v>236</v>
      </c>
      <c r="L14" s="31" t="s">
        <v>25</v>
      </c>
      <c r="M14" s="13" t="s">
        <v>27</v>
      </c>
      <c r="N14" s="24"/>
    </row>
    <row r="15" ht="30" customHeight="1" spans="1:14">
      <c r="A15" s="13">
        <v>8</v>
      </c>
      <c r="B15" s="14" t="s">
        <v>55</v>
      </c>
      <c r="C15" s="13" t="s">
        <v>56</v>
      </c>
      <c r="D15" s="13" t="s">
        <v>57</v>
      </c>
      <c r="E15" s="15" t="s">
        <v>23</v>
      </c>
      <c r="F15" s="14" t="s">
        <v>58</v>
      </c>
      <c r="G15" s="16">
        <v>35</v>
      </c>
      <c r="H15" s="17">
        <v>35</v>
      </c>
      <c r="I15" s="30">
        <v>35</v>
      </c>
      <c r="J15" s="30">
        <v>95</v>
      </c>
      <c r="K15" s="30">
        <v>233</v>
      </c>
      <c r="L15" s="31" t="s">
        <v>25</v>
      </c>
      <c r="M15" s="13" t="s">
        <v>27</v>
      </c>
      <c r="N15" s="34"/>
    </row>
    <row r="16" ht="27" customHeight="1" spans="1:14">
      <c r="A16" s="11" t="s">
        <v>59</v>
      </c>
      <c r="B16" s="12" t="s">
        <v>60</v>
      </c>
      <c r="C16" s="13"/>
      <c r="D16" s="13"/>
      <c r="E16" s="13"/>
      <c r="F16" s="24"/>
      <c r="G16" s="27">
        <f>SUM(G17:G19)</f>
        <v>536</v>
      </c>
      <c r="H16" s="27">
        <f>SUM(H17:H19)</f>
        <v>536</v>
      </c>
      <c r="I16" s="27">
        <f>SUM(I17:I19)</f>
        <v>1196</v>
      </c>
      <c r="J16" s="27">
        <f>SUM(J17:J19)</f>
        <v>2920</v>
      </c>
      <c r="K16" s="27">
        <f>SUM(K17:K19)</f>
        <v>2920</v>
      </c>
      <c r="L16" s="13"/>
      <c r="M16" s="13"/>
      <c r="N16" s="34"/>
    </row>
    <row r="17" ht="27" customHeight="1" spans="1:14">
      <c r="A17" s="13">
        <v>1</v>
      </c>
      <c r="B17" s="24" t="s">
        <v>61</v>
      </c>
      <c r="C17" s="13" t="s">
        <v>62</v>
      </c>
      <c r="D17" s="13"/>
      <c r="E17" s="13" t="s">
        <v>31</v>
      </c>
      <c r="F17" s="24" t="s">
        <v>63</v>
      </c>
      <c r="G17" s="25">
        <v>200</v>
      </c>
      <c r="H17" s="17">
        <v>200</v>
      </c>
      <c r="I17" s="31">
        <v>300</v>
      </c>
      <c r="J17" s="31">
        <v>800</v>
      </c>
      <c r="K17" s="31">
        <v>800</v>
      </c>
      <c r="L17" s="13" t="s">
        <v>64</v>
      </c>
      <c r="M17" s="13" t="s">
        <v>60</v>
      </c>
      <c r="N17" s="34"/>
    </row>
    <row r="18" ht="27" customHeight="1" spans="1:14">
      <c r="A18" s="13">
        <v>2</v>
      </c>
      <c r="B18" s="24" t="s">
        <v>65</v>
      </c>
      <c r="C18" s="13" t="s">
        <v>62</v>
      </c>
      <c r="D18" s="13"/>
      <c r="E18" s="13" t="s">
        <v>31</v>
      </c>
      <c r="F18" s="24" t="s">
        <v>66</v>
      </c>
      <c r="G18" s="25">
        <v>240</v>
      </c>
      <c r="H18" s="17">
        <v>240</v>
      </c>
      <c r="I18" s="31">
        <v>800</v>
      </c>
      <c r="J18" s="31">
        <v>2000</v>
      </c>
      <c r="K18" s="31">
        <v>2000</v>
      </c>
      <c r="L18" s="31" t="s">
        <v>64</v>
      </c>
      <c r="M18" s="13" t="s">
        <v>60</v>
      </c>
      <c r="N18" s="34"/>
    </row>
    <row r="19" ht="27" customHeight="1" spans="1:14">
      <c r="A19" s="13">
        <v>3</v>
      </c>
      <c r="B19" s="24" t="s">
        <v>67</v>
      </c>
      <c r="C19" s="13" t="s">
        <v>62</v>
      </c>
      <c r="D19" s="13"/>
      <c r="E19" s="13" t="s">
        <v>31</v>
      </c>
      <c r="F19" s="24" t="s">
        <v>68</v>
      </c>
      <c r="G19" s="25">
        <v>96</v>
      </c>
      <c r="H19" s="17">
        <v>96</v>
      </c>
      <c r="I19" s="31">
        <v>96</v>
      </c>
      <c r="J19" s="31">
        <v>120</v>
      </c>
      <c r="K19" s="31">
        <v>120</v>
      </c>
      <c r="L19" s="31" t="s">
        <v>64</v>
      </c>
      <c r="M19" s="13" t="s">
        <v>60</v>
      </c>
      <c r="N19" s="34"/>
    </row>
    <row r="20" ht="29" customHeight="1" spans="1:14">
      <c r="A20" s="11" t="s">
        <v>69</v>
      </c>
      <c r="B20" s="12" t="s">
        <v>70</v>
      </c>
      <c r="C20" s="13"/>
      <c r="D20" s="13"/>
      <c r="E20" s="13"/>
      <c r="F20" s="24"/>
      <c r="G20" s="27">
        <f>G21</f>
        <v>100</v>
      </c>
      <c r="H20" s="27">
        <f>H21</f>
        <v>100</v>
      </c>
      <c r="I20" s="27">
        <f>I21</f>
        <v>122</v>
      </c>
      <c r="J20" s="27">
        <f>J21</f>
        <v>374</v>
      </c>
      <c r="K20" s="27">
        <f>K21</f>
        <v>828</v>
      </c>
      <c r="L20" s="31"/>
      <c r="M20" s="13"/>
      <c r="N20" s="34"/>
    </row>
    <row r="21" ht="29" customHeight="1" spans="1:14">
      <c r="A21" s="13">
        <v>1</v>
      </c>
      <c r="B21" s="24" t="s">
        <v>71</v>
      </c>
      <c r="C21" s="13" t="s">
        <v>56</v>
      </c>
      <c r="D21" s="15" t="s">
        <v>72</v>
      </c>
      <c r="E21" s="28" t="s">
        <v>31</v>
      </c>
      <c r="F21" s="29" t="s">
        <v>73</v>
      </c>
      <c r="G21" s="25">
        <v>100</v>
      </c>
      <c r="H21" s="17">
        <v>100</v>
      </c>
      <c r="I21" s="33">
        <v>122</v>
      </c>
      <c r="J21" s="33">
        <v>374</v>
      </c>
      <c r="K21" s="31">
        <v>828</v>
      </c>
      <c r="L21" s="13" t="s">
        <v>64</v>
      </c>
      <c r="M21" s="13" t="s">
        <v>70</v>
      </c>
      <c r="N21" s="24"/>
    </row>
    <row r="22" ht="29" customHeight="1" spans="1:14">
      <c r="A22" s="11" t="s">
        <v>74</v>
      </c>
      <c r="B22" s="12" t="s">
        <v>21</v>
      </c>
      <c r="C22" s="11"/>
      <c r="D22" s="11"/>
      <c r="E22" s="11"/>
      <c r="F22" s="12"/>
      <c r="G22" s="27">
        <f>SUM(G23:G28)</f>
        <v>30</v>
      </c>
      <c r="H22" s="27">
        <f>SUM(H23:H28)</f>
        <v>30</v>
      </c>
      <c r="I22" s="27">
        <f>SUM(I23:I28)</f>
        <v>360</v>
      </c>
      <c r="J22" s="35">
        <f>SUM(J23:J28)</f>
        <v>1008</v>
      </c>
      <c r="K22" s="35">
        <f>SUM(K23:K28)</f>
        <v>1008</v>
      </c>
      <c r="L22" s="35"/>
      <c r="M22" s="11"/>
      <c r="N22" s="34"/>
    </row>
    <row r="23" ht="29" customHeight="1" spans="1:14">
      <c r="A23" s="13">
        <v>1</v>
      </c>
      <c r="B23" s="24" t="s">
        <v>75</v>
      </c>
      <c r="C23" s="13" t="s">
        <v>21</v>
      </c>
      <c r="D23" s="13" t="s">
        <v>76</v>
      </c>
      <c r="E23" s="28" t="s">
        <v>31</v>
      </c>
      <c r="F23" s="13" t="s">
        <v>77</v>
      </c>
      <c r="G23" s="13">
        <v>4</v>
      </c>
      <c r="H23" s="13">
        <v>4</v>
      </c>
      <c r="I23" s="13">
        <v>45</v>
      </c>
      <c r="J23" s="31">
        <f t="shared" ref="J23:J28" si="0">I23*2.8</f>
        <v>126</v>
      </c>
      <c r="K23" s="31">
        <f t="shared" ref="K23:K28" si="1">J23</f>
        <v>126</v>
      </c>
      <c r="L23" s="31" t="s">
        <v>64</v>
      </c>
      <c r="M23" s="13" t="s">
        <v>21</v>
      </c>
      <c r="N23" s="34"/>
    </row>
    <row r="24" ht="29" customHeight="1" spans="1:14">
      <c r="A24" s="13">
        <v>2</v>
      </c>
      <c r="B24" s="24" t="s">
        <v>75</v>
      </c>
      <c r="C24" s="13" t="s">
        <v>21</v>
      </c>
      <c r="D24" s="13" t="s">
        <v>78</v>
      </c>
      <c r="E24" s="28" t="s">
        <v>31</v>
      </c>
      <c r="F24" s="13" t="s">
        <v>79</v>
      </c>
      <c r="G24" s="13">
        <v>4</v>
      </c>
      <c r="H24" s="13">
        <v>4</v>
      </c>
      <c r="I24" s="13">
        <v>50</v>
      </c>
      <c r="J24" s="31">
        <f t="shared" si="0"/>
        <v>140</v>
      </c>
      <c r="K24" s="31">
        <f t="shared" si="1"/>
        <v>140</v>
      </c>
      <c r="L24" s="31" t="s">
        <v>64</v>
      </c>
      <c r="M24" s="13" t="s">
        <v>21</v>
      </c>
      <c r="N24" s="34"/>
    </row>
    <row r="25" ht="29" customHeight="1" spans="1:14">
      <c r="A25" s="13">
        <v>3</v>
      </c>
      <c r="B25" s="24" t="s">
        <v>75</v>
      </c>
      <c r="C25" s="13" t="s">
        <v>21</v>
      </c>
      <c r="D25" s="13" t="s">
        <v>80</v>
      </c>
      <c r="E25" s="28" t="s">
        <v>31</v>
      </c>
      <c r="F25" s="13" t="s">
        <v>81</v>
      </c>
      <c r="G25" s="13">
        <v>4</v>
      </c>
      <c r="H25" s="13">
        <v>4</v>
      </c>
      <c r="I25" s="13">
        <v>48</v>
      </c>
      <c r="J25" s="31">
        <f t="shared" si="0"/>
        <v>134.4</v>
      </c>
      <c r="K25" s="31">
        <f t="shared" si="1"/>
        <v>134.4</v>
      </c>
      <c r="L25" s="31" t="s">
        <v>64</v>
      </c>
      <c r="M25" s="13" t="s">
        <v>21</v>
      </c>
      <c r="N25" s="34"/>
    </row>
    <row r="26" ht="29" customHeight="1" spans="1:14">
      <c r="A26" s="13">
        <v>4</v>
      </c>
      <c r="B26" s="24" t="s">
        <v>75</v>
      </c>
      <c r="C26" s="13" t="s">
        <v>21</v>
      </c>
      <c r="D26" s="13" t="s">
        <v>82</v>
      </c>
      <c r="E26" s="28" t="s">
        <v>31</v>
      </c>
      <c r="F26" s="13" t="s">
        <v>83</v>
      </c>
      <c r="G26" s="13">
        <v>4</v>
      </c>
      <c r="H26" s="13">
        <v>4</v>
      </c>
      <c r="I26" s="13">
        <v>54</v>
      </c>
      <c r="J26" s="31">
        <f t="shared" si="0"/>
        <v>151.2</v>
      </c>
      <c r="K26" s="31">
        <f t="shared" si="1"/>
        <v>151.2</v>
      </c>
      <c r="L26" s="31" t="s">
        <v>64</v>
      </c>
      <c r="M26" s="13" t="s">
        <v>21</v>
      </c>
      <c r="N26" s="34"/>
    </row>
    <row r="27" ht="29" customHeight="1" spans="1:14">
      <c r="A27" s="13">
        <v>5</v>
      </c>
      <c r="B27" s="24" t="s">
        <v>75</v>
      </c>
      <c r="C27" s="13" t="s">
        <v>21</v>
      </c>
      <c r="D27" s="13" t="s">
        <v>22</v>
      </c>
      <c r="E27" s="28" t="s">
        <v>31</v>
      </c>
      <c r="F27" s="13" t="s">
        <v>84</v>
      </c>
      <c r="G27" s="13">
        <v>8</v>
      </c>
      <c r="H27" s="13">
        <v>8</v>
      </c>
      <c r="I27" s="13">
        <v>92</v>
      </c>
      <c r="J27" s="31">
        <f t="shared" si="0"/>
        <v>257.6</v>
      </c>
      <c r="K27" s="31">
        <f t="shared" si="1"/>
        <v>257.6</v>
      </c>
      <c r="L27" s="31" t="s">
        <v>64</v>
      </c>
      <c r="M27" s="13" t="s">
        <v>21</v>
      </c>
      <c r="N27" s="34"/>
    </row>
    <row r="28" ht="29" customHeight="1" spans="1:14">
      <c r="A28" s="13">
        <v>6</v>
      </c>
      <c r="B28" s="24" t="s">
        <v>75</v>
      </c>
      <c r="C28" s="13" t="s">
        <v>21</v>
      </c>
      <c r="D28" s="13" t="s">
        <v>85</v>
      </c>
      <c r="E28" s="28" t="s">
        <v>31</v>
      </c>
      <c r="F28" s="13" t="s">
        <v>86</v>
      </c>
      <c r="G28" s="13">
        <v>6</v>
      </c>
      <c r="H28" s="13">
        <v>6</v>
      </c>
      <c r="I28" s="13">
        <v>71</v>
      </c>
      <c r="J28" s="31">
        <f t="shared" si="0"/>
        <v>198.8</v>
      </c>
      <c r="K28" s="31">
        <f t="shared" si="1"/>
        <v>198.8</v>
      </c>
      <c r="L28" s="31" t="s">
        <v>64</v>
      </c>
      <c r="M28" s="13" t="s">
        <v>21</v>
      </c>
      <c r="N28" s="34"/>
    </row>
  </sheetData>
  <mergeCells count="14">
    <mergeCell ref="A1:N1"/>
    <mergeCell ref="G2:H2"/>
    <mergeCell ref="I2:J2"/>
    <mergeCell ref="A4:F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</mergeCells>
  <conditionalFormatting sqref="B6">
    <cfRule type="duplicateValues" dxfId="0" priority="6"/>
  </conditionalFormatting>
  <conditionalFormatting sqref="B10">
    <cfRule type="duplicateValues" dxfId="0" priority="4"/>
  </conditionalFormatting>
  <conditionalFormatting sqref="B12">
    <cfRule type="duplicateValues" dxfId="0" priority="2"/>
  </conditionalFormatting>
  <conditionalFormatting sqref="B8:B9">
    <cfRule type="duplicateValues" dxfId="0" priority="3"/>
  </conditionalFormatting>
  <conditionalFormatting sqref="B13:B15">
    <cfRule type="duplicateValues" dxfId="0" priority="1"/>
  </conditionalFormatting>
  <pageMargins left="0.751388888888889" right="0.751388888888889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风继续吹</cp:lastModifiedBy>
  <dcterms:created xsi:type="dcterms:W3CDTF">2020-04-14T08:46:00Z</dcterms:created>
  <dcterms:modified xsi:type="dcterms:W3CDTF">2020-04-16T07:29:40Z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