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4000" windowHeight="9840"/>
  </bookViews>
  <sheets>
    <sheet name="总表" sheetId="2" r:id="rId1"/>
    <sheet name="清单" sheetId="1" r:id="rId2"/>
    <sheet name="Sheet3" sheetId="3" r:id="rId3"/>
  </sheets>
  <definedNames>
    <definedName name="_xlnm._FilterDatabase" localSheetId="1" hidden="1">清单!$A$3:$IN$67</definedName>
    <definedName name="_xlnm.Print_Titles" localSheetId="1">清单!$1:$3</definedName>
    <definedName name="_xlnm.Print_Titles" localSheetId="0">总表!$1:$3</definedName>
  </definedNames>
  <calcPr calcId="144525"/>
</workbook>
</file>

<file path=xl/calcChain.xml><?xml version="1.0" encoding="utf-8"?>
<calcChain xmlns="http://schemas.openxmlformats.org/spreadsheetml/2006/main">
  <c r="O65" i="1"/>
  <c r="N65"/>
  <c r="M65"/>
  <c r="L65"/>
  <c r="K65"/>
  <c r="J65"/>
  <c r="I65"/>
  <c r="H65"/>
  <c r="G65"/>
  <c r="O63"/>
  <c r="N63"/>
  <c r="M63"/>
  <c r="L63"/>
  <c r="K63"/>
  <c r="J63"/>
  <c r="I63"/>
  <c r="H63"/>
  <c r="G63"/>
  <c r="O48"/>
  <c r="N48"/>
  <c r="M48"/>
  <c r="L48"/>
  <c r="K48"/>
  <c r="J48"/>
  <c r="I48"/>
  <c r="H48"/>
  <c r="G48"/>
  <c r="O47"/>
  <c r="N47"/>
  <c r="G45"/>
  <c r="O44"/>
  <c r="N44"/>
  <c r="M44"/>
  <c r="L44"/>
  <c r="K44"/>
  <c r="J44"/>
  <c r="I44"/>
  <c r="H44"/>
  <c r="G44"/>
  <c r="O42"/>
  <c r="N42"/>
  <c r="M42"/>
  <c r="L42"/>
  <c r="K42"/>
  <c r="J42"/>
  <c r="I42"/>
  <c r="G42"/>
  <c r="O30"/>
  <c r="H30"/>
  <c r="G30"/>
  <c r="O22"/>
  <c r="N22"/>
  <c r="M22"/>
  <c r="L22"/>
  <c r="K22"/>
  <c r="J22"/>
  <c r="I22"/>
  <c r="H22"/>
  <c r="G22"/>
  <c r="O21"/>
  <c r="N21"/>
  <c r="M21"/>
  <c r="L21"/>
  <c r="K21"/>
  <c r="J21"/>
  <c r="I21"/>
  <c r="H21"/>
  <c r="G21"/>
  <c r="F21"/>
  <c r="O19"/>
  <c r="N19"/>
  <c r="M19"/>
  <c r="L19"/>
  <c r="K19"/>
  <c r="J19"/>
  <c r="I19"/>
  <c r="H19"/>
  <c r="G19"/>
  <c r="O6"/>
  <c r="N6"/>
  <c r="M6"/>
  <c r="L6"/>
  <c r="K6"/>
  <c r="J6"/>
  <c r="I6"/>
  <c r="H6"/>
  <c r="G6"/>
  <c r="O5"/>
  <c r="N5"/>
  <c r="M5"/>
  <c r="L5"/>
  <c r="K5"/>
  <c r="J5"/>
  <c r="I5"/>
  <c r="H5"/>
  <c r="G5"/>
  <c r="F5"/>
  <c r="O4"/>
  <c r="N4"/>
  <c r="M4"/>
  <c r="L4"/>
  <c r="K4"/>
  <c r="J4"/>
  <c r="I4"/>
  <c r="H4"/>
  <c r="G4"/>
  <c r="O11" i="2"/>
  <c r="N11"/>
  <c r="M11"/>
  <c r="L11"/>
  <c r="K11"/>
  <c r="J11"/>
  <c r="I11"/>
  <c r="H11"/>
  <c r="G11"/>
  <c r="F11"/>
  <c r="B11"/>
  <c r="A11"/>
</calcChain>
</file>

<file path=xl/sharedStrings.xml><?xml version="1.0" encoding="utf-8"?>
<sst xmlns="http://schemas.openxmlformats.org/spreadsheetml/2006/main" count="435" uniqueCount="230">
  <si>
    <t>岚皋县2020年第三批脱贫攻坚项目建设计划表</t>
  </si>
  <si>
    <t>序号</t>
  </si>
  <si>
    <t>项目类别及名称</t>
  </si>
  <si>
    <t>镇</t>
  </si>
  <si>
    <t>村</t>
  </si>
  <si>
    <t>建设
性质</t>
  </si>
  <si>
    <t>建设内容及规模</t>
  </si>
  <si>
    <t>投资计划（万元）</t>
  </si>
  <si>
    <t>直接受益
贫困人口</t>
  </si>
  <si>
    <t>受益
总人口</t>
  </si>
  <si>
    <t>完成
时限</t>
  </si>
  <si>
    <t>责任
单位</t>
  </si>
  <si>
    <t>备注</t>
  </si>
  <si>
    <t>合计</t>
  </si>
  <si>
    <t>财政涉农
整合资金</t>
  </si>
  <si>
    <t>财政专项
扶贫资金</t>
  </si>
  <si>
    <t>部门资金</t>
  </si>
  <si>
    <t>其它资金</t>
  </si>
  <si>
    <t>企业或贫困
户自筹资金</t>
  </si>
  <si>
    <t>户数</t>
  </si>
  <si>
    <t>人数</t>
  </si>
  <si>
    <t>完成时限</t>
  </si>
  <si>
    <t>责任单位</t>
  </si>
  <si>
    <t>合计（36个）</t>
  </si>
  <si>
    <t>一</t>
  </si>
  <si>
    <t>水利设施（13个）</t>
  </si>
  <si>
    <t>（一）</t>
  </si>
  <si>
    <t>农村安全饮水“补短板”项目（12个）</t>
  </si>
  <si>
    <t>农村安全饮水“补短板”项目12个；</t>
  </si>
  <si>
    <t>城关镇农村安全饮水“补短板”项目</t>
  </si>
  <si>
    <t>城关镇</t>
  </si>
  <si>
    <t>春光村、爱国村、茅坪村、新春村、耳扒村、联春村、</t>
  </si>
  <si>
    <t>改造+新建</t>
  </si>
  <si>
    <t>春光村：一组管道包管及掩埋，三组新建过滤池1座；
爱国村：一组采用c20毛石砼埋设河床段输水管道180米；
茅坪村：一组消毒房周边安装网围栏100米；
新春村：六组新修过滤池1座；
耳扒村：九组新修蓄水池1座，更换抽水泵1台；
联春村：七八组新修拦水坝1座、蓄水池1座。</t>
  </si>
  <si>
    <t>5月底</t>
  </si>
  <si>
    <t>水利局</t>
  </si>
  <si>
    <t>四季镇农村安全饮水“补短板”项目</t>
  </si>
  <si>
    <t>四季镇</t>
  </si>
  <si>
    <t>木竹村、天坪村、竹园村</t>
  </si>
  <si>
    <t>木竹村：五组小沟新建集水井1座、防洪导墙、坝基处理，四组大沟明渠加高、新建沉砂池1座、更换引水管道，一组朱家湾新建拦水坝1座、明渠、沉砂池、DN*32管道1200米；
天坪村：二组安置点外侧沟（陈章耀侧面）新建拦水坝1座、明渠5米；
竹园村：五组新建取水口1处、DN*63引水管道100米，石窝口新建拦水坝1座、明渠4米、沉砂池1个。丁家坪新建取水口1处、蓄水池1口，引水管道3000米</t>
  </si>
  <si>
    <t>佐龙镇农村安全饮水“补短板”项目</t>
  </si>
  <si>
    <t>佐龙镇</t>
  </si>
  <si>
    <t>蜡烛村、明星村、塔元村、远景村、佐龙村、长春村、花坝村、正沟村</t>
  </si>
  <si>
    <t>蜡烛村：老鹰沟增加φ50管道600米，连接上端高位灌溉蓄水池；
明星村：四组（通草沟）提高取水口位置新建取水坝1座，配备φ50管道300米，扩大溢流口并更换溢流管道；
塔元村：明星村水沟口池顶新增消毒设施，新建蓄水池1座，增大过滤池溢流管道，并对谢家院子背后外漏部分进行包裹；
塔元村：狮子庙沟现浇蓄水池盖板1块，新建过滤池、明涵、取水口1处；
远景村：三、五组饮水（江四方沟）提高取水口位置，新建拦水坝1座、过滤池增加溢流口；
佐龙村：三组（田家湾）改造池子的进水出管网，并包裹及掩埋；
远景村：八湾梁饮水（岚沟梁水井）新建集水井1座，5立方米蓄水池1座；
长春村:六组（观音沟）新建蓄水池1座，更换老化渗漏的主管道φ75管道3000米、25管道1500米,九组（桂溪沟）更换φ50管道500米；
花坝村：雪溪沟新建蓄水池1座；
杜坝村：一、二、五组（大楠木沟）新建蓄水池1座，φ75管道300米。
正沟村：新建水厂围墙60米。</t>
  </si>
  <si>
    <t>孟石岭镇农村安全饮水“补短板”项目</t>
  </si>
  <si>
    <t>孟石岭镇</t>
  </si>
  <si>
    <t>易坪村、丰坪村、武学村、田坝村、丰景村、前进村、草坪村</t>
  </si>
  <si>
    <t>易坪村：新建取水口1处、过滤蓄水池1座；
丰坪村：新建取水口1处、过滤蓄水池1座；
武学村：新建取水口1处、过滤蓄水池1座，更换闸阀、加装盖板；
草坪村：新建取水口1处、新建过滤蓄水池1座；
前进村：修复蓄水池1座、新建蓄水池1座；
田坝村：田坝六组黄沙排取水口修复；
丰景村：七组取水口、更换管道500米。</t>
  </si>
  <si>
    <t>南宫山镇农村安全饮水“补短板”项目</t>
  </si>
  <si>
    <t>南宫山镇</t>
  </si>
  <si>
    <t>西河村、佘梁村、双岭村、天池村</t>
  </si>
  <si>
    <t>西河村：新建取水口3处、过滤蓄水池3座，新建慢滤池1座；
佘梁村：新建取水口2处、过滤蓄水池3座、管道4000米；
双岭村：六组安置点新建取水口1处、修复蓄水池1处；
天池村：新建取水口1处。</t>
  </si>
  <si>
    <t>蔺河镇农村安全饮水“补短板”项目</t>
  </si>
  <si>
    <t>蔺河镇</t>
  </si>
  <si>
    <t>棋盘村、新建村、茶园村、和平村、草垭村。</t>
  </si>
  <si>
    <t>新建村：三组更换φ50PVC管道100米、维修改造蓄水池及取水口，四组更换φ50管道2500米；
茶园村：九组新建蓄水池1座、过滤池1座、修补老化明涵，二组改造引水口2处，七组维修坝基；
和平村：二组改造取水口1座，三组更换阀门，维修改造老蓄水池；
棋盘村：50立方米蓄水池旁边增加溢流管、新建支护墩1座；
草垭村：三组更换φ40管道3000米。</t>
  </si>
  <si>
    <t>滔河镇农村安全饮水“补短板”项目</t>
  </si>
  <si>
    <t>滔河镇</t>
  </si>
  <si>
    <t>车坪村、长滩村、兴隆村、漆扒村、葵花村。</t>
  </si>
  <si>
    <t>车坪村：三组新建集水井1座、蓄水池1座；
长滩村：六组更换φ50管道2500米，五组维修蓄水池、做防渗处理；
兴隆村：六组新建蓄水池1座；
漆扒村：三组维修蓄水池1座、做防渗处理；
葵花村：五组台子上新建蓄水池1座，三组新建蓄水池1座。</t>
  </si>
  <si>
    <t>石门镇农村安全饮水“补短板”项目</t>
  </si>
  <si>
    <t>石门镇</t>
  </si>
  <si>
    <t>兴坪村、小沟村、平安村、老鸭村、芙蓉村</t>
  </si>
  <si>
    <t>兴坪村：二组高家湾取水口改造提升、新建过滤蓄水池1座；
小沟村：四组改造取水口1处、新建过滤蓄水池1座；
平安村：改造取水口1处、新建过滤蓄水池1座、更换排污阀、增设阀门井；
老鸭村：新建蓄水池1座；
芙蓉村：四组增设溢流管。</t>
  </si>
  <si>
    <t>民主镇农村安全饮水“补短板”项目</t>
  </si>
  <si>
    <t>民主镇</t>
  </si>
  <si>
    <t>银盘村、枣树村、新风村、银米村、田湾村、兰家坝村、红星村、德胜村</t>
  </si>
  <si>
    <t>银盘村：六组茨沟瓦厂湾建防洪导墙3米，坝及明渠修复，引水管道30米，新建20m³过滤蓄水池及配套设施，配水管道增加排污阀；
先进村：五、六组新建集水井1处，过滤蓄水池1座及配套设施；
枣树村：二组斑竹涧更换蓄水池盖板，滤料0.5m³， 四组三星湾更换引水明渠盖板，滤料0.5m³；
新风村：二组洪沟湾更换PEDN*32管道400米；
银米村：一组王家梁蓄水池顶塌方清理50m³，盖板修复；
田湾村：三组上戴家沟坝基修复；
兰家坝村：五组殿坡坝体防渗处理及其他组盖板等配套设施；
红星村：六组黄家湾新建取水口1处，蓄水池1座，PEDN*32管道1000米，一组叫花洞取水口及蓄水池修复；
德胜村：五组石梁子沟新建取水口1处，过滤池1座，10m³蓄水池1座，PEDN*50管道3000米。</t>
  </si>
  <si>
    <t>大道河镇农村安全饮水“补短板”项目</t>
  </si>
  <si>
    <t>大道河镇</t>
  </si>
  <si>
    <t>淳风村、月池台村</t>
  </si>
  <si>
    <t>淳风村：五、六组更换DN40管道1000米；
月池台村：三组DN50管米道400，二组及茶农村三组建取水口、明渠、蓄水池1座。</t>
  </si>
  <si>
    <t>堰门镇农村安全饮水“补短板”项目</t>
  </si>
  <si>
    <t>堰门镇</t>
  </si>
  <si>
    <t>进步村、瑞金村、团员村、中武村、隆兴村、堰门村、长征村</t>
  </si>
  <si>
    <t>进步村：四组拦水坝基础加固，引水管道包管，蓄水池维修；
瑞金村：一组蒙家湾新修拦水坝1座、过滤蓄水池1座、更换管道1000米，洞子湾新修拦水坝1座、过滤蓄水池1座、更换管道600米，二组新修蓄水池1座；
团员村：四组新修阀门井，拦水坝基础加固；六组更换DN110引水管道30米及管件；
中武村：三组30米包管，四组拦水坝基础加固、新修阀门井1座，蓄水池管道包管；
隆兴村：改造取水泉室1处，新建蓄水池1座；二三组坝上游做拦挡墙1处，更换DN40管道300米；
堰门村：一组曾家湾拦水坝改造1处，姚家湾拦水坝改造1处，三组更换滤料；
长征村：蓄水池顶增设安全防护网100米，三组关门石新建过滤蓄水池1座。</t>
  </si>
  <si>
    <t>官元镇农村安全饮水“补短板”项目</t>
  </si>
  <si>
    <t>官元镇</t>
  </si>
  <si>
    <t>龙洞村、陈耳村、团兴村、二郎村、古家村、龙板营村</t>
  </si>
  <si>
    <t>龙洞村：十组（张家屋场）新修拦水坝1座、过滤池1座、增加减压阀1个、管道1700米，十一组简沟湾新建过滤池1座，加设拦污栅，一组香菌扒更换管道800米，五六组采用灌溉设施供水，增加DN40管道500米，DN20管道300米，新修阀门井1座；一组供水主管道埋设处理；
陈耳村：新修阀门井2座，三组更换引水明渠盖板；
团兴村：一二组新建取水口1处，过滤蓄水池1座，管道2000米，四组改造拦水坝1处，新修引水明渠1处，二、三组新建阀门井4座，引水明渠2处，更换过滤池盖板及滤料、排气阀；
二郎村：处理输配水管道；
古家村：三组新修过滤池1座，加固引水泉室1处；
龙板营村：三组改造取水口1处，明水明渠1处。</t>
  </si>
  <si>
    <t>（二）</t>
  </si>
  <si>
    <t>其他水利设施（1个）</t>
  </si>
  <si>
    <t>灌溉修复工程1处</t>
  </si>
  <si>
    <t>龙洞村灌溉修复工程</t>
  </si>
  <si>
    <t>龙洞村</t>
  </si>
  <si>
    <t>改建</t>
  </si>
  <si>
    <t>新建蓄水池2口，铺设管道450米</t>
  </si>
  <si>
    <t>二</t>
  </si>
  <si>
    <t>安全住房（2个）</t>
  </si>
  <si>
    <t>贫困户住房巩固提升（1个）</t>
  </si>
  <si>
    <t>巩固提升贫困户住房48户，其中D级12户；</t>
  </si>
  <si>
    <t>城关镇贫困户住房巩固提升</t>
  </si>
  <si>
    <t>爱国村、耳扒村、茅坪村</t>
  </si>
  <si>
    <t>新建及改建</t>
  </si>
  <si>
    <t>巩固提升贫困户住房7户(D级3户)，其中爱国村5户（D级3户），耳扒村1户，茅坪村1户</t>
  </si>
  <si>
    <t>住建局</t>
  </si>
  <si>
    <t>官元镇贫困户住房巩固提升</t>
  </si>
  <si>
    <t>二郎村、龙洞村</t>
  </si>
  <si>
    <t>巩固提升贫困户住房4户，其中二郎村3户，龙洞村1户</t>
  </si>
  <si>
    <t>民主镇贫困户住房巩固提升</t>
  </si>
  <si>
    <t>国庆村、红星村、兰家坝村、柳林村、马安村、田湾村、先进村、新风村、新喜村、永红村</t>
  </si>
  <si>
    <t>巩固提升贫困户住房17户(D级4户)，其中国庆村1户（D级1户），红星村1户，兰家坝村1户（D级1户），柳林村2户，马安村2户，田湾村1户，先进村4户（D级2户），新风村2户，新喜村1户，永红村2户</t>
  </si>
  <si>
    <t>石门镇贫困户住房巩固提升</t>
  </si>
  <si>
    <t>平安村、庄房村</t>
  </si>
  <si>
    <t>巩固提升贫困户住房3户，其中平安村1户，庄房村2户</t>
  </si>
  <si>
    <t>四季镇贫困户住房巩固提升</t>
  </si>
  <si>
    <t>木竹村、天坪村、月坝村、竹园村</t>
  </si>
  <si>
    <t>巩固提升贫困户住房4户，其中木竹村1户，天坪村1户，月坝村1户，竹园村1户</t>
  </si>
  <si>
    <t>堰门镇贫困户住房巩固提升</t>
  </si>
  <si>
    <t>进步村、隆兴村、青春村、瑞金村、长征村</t>
  </si>
  <si>
    <t>巩固提升贫困户住房11户(D级4户)，其中进步村2户，隆兴村3户（D级3户），青春村1户，瑞金村1户，长征村4户（D级1户）</t>
  </si>
  <si>
    <t>佐龙镇贫困户住房巩固提升</t>
  </si>
  <si>
    <t>杜坝村、双喜村</t>
  </si>
  <si>
    <t>巩固提升贫困户住房2户（D级1户），其中杜坝村1户（D级1户），双喜村1户</t>
  </si>
  <si>
    <t>其他农户住房巩固提升（1个）</t>
  </si>
  <si>
    <t>巩固提升其他农户住房45户，其中D级11户</t>
  </si>
  <si>
    <t>城关镇其他农户住房巩固提升</t>
  </si>
  <si>
    <t>耳扒村</t>
  </si>
  <si>
    <t>巩固提升其他农户住房1户</t>
  </si>
  <si>
    <t>大道河镇其他农户住房巩固提升</t>
  </si>
  <si>
    <t>白果坪村</t>
  </si>
  <si>
    <t>巩固提升其他农户住房3户（D级1户）</t>
  </si>
  <si>
    <t>官元镇其他农户住房巩固提升</t>
  </si>
  <si>
    <t>陈耳村、二郎村、龙洞村</t>
  </si>
  <si>
    <t>巩固提升其他农户住房3户（D级1户），其中陈耳村1户，二郎村1户，龙洞村1户（D级1户）</t>
  </si>
  <si>
    <t>蔺河镇其他农户住房巩固提升</t>
  </si>
  <si>
    <t>茶园村、蒋家关村</t>
  </si>
  <si>
    <t>巩固提升其他农户住房3户，其中茶园村2户，蒋家关村1户</t>
  </si>
  <si>
    <t>孟石岭镇其他农户住房巩固提升</t>
  </si>
  <si>
    <t>丰景村、易坪村</t>
  </si>
  <si>
    <t>巩固提升其他农户住房2户（D级2户），其中丰景村1户（D级1户），易坪村1户（D级1户）</t>
  </si>
  <si>
    <t>民主镇其他农户住房巩固提升</t>
  </si>
  <si>
    <t>德胜村、马安村、先进村、银米村、永红村、枣树村</t>
  </si>
  <si>
    <t>巩固提升其他农户住房14户（D级5户），其中德胜村1户，马安村1户（D级1户），先进村2户，银米村3户（D级2户），永红村4户（D级1户），枣树村3户（D级1户）</t>
  </si>
  <si>
    <t>南宫山镇其他农户住房巩固提升</t>
  </si>
  <si>
    <t>宏大村、花里村</t>
  </si>
  <si>
    <t>巩固提升其他农户住房4户，其中宏大村2户，花里村2户</t>
  </si>
  <si>
    <t>石门镇其他农户住房巩固提升</t>
  </si>
  <si>
    <t>平安村</t>
  </si>
  <si>
    <t>巩固提升其他农户住房5户</t>
  </si>
  <si>
    <t>四季镇其他农户住房巩固提升</t>
  </si>
  <si>
    <t>长梁村</t>
  </si>
  <si>
    <t>堰门镇其他农户住房巩固提升</t>
  </si>
  <si>
    <t>隆兴村、瑞金村、堰门村</t>
  </si>
  <si>
    <t>巩固提升其他农户住房4户（D级1户），其中隆兴村2户（D级1户），瑞金村1户，堰门村1户</t>
  </si>
  <si>
    <t>佐龙镇其他农户住房巩固提升</t>
  </si>
  <si>
    <t>双喜村、长春村、佐龙村、远景村</t>
  </si>
  <si>
    <t>巩固提升其他农户住房5户，其中双喜村2户，长春村1户，佐龙村1户，远景村1户（D级1户）</t>
  </si>
  <si>
    <t>三</t>
  </si>
  <si>
    <t>林业（1个）</t>
  </si>
  <si>
    <t>实施国有贫困林场基础设施1处</t>
  </si>
  <si>
    <t>国有贫困林场基础设施建设项目</t>
  </si>
  <si>
    <t>新建</t>
  </si>
  <si>
    <t>依托国营中梁林场实施旧场房改造500㎡，林区道路500米，引水设施及林区安防设施</t>
  </si>
  <si>
    <t>8月底</t>
  </si>
  <si>
    <t>林业局</t>
  </si>
  <si>
    <t>四</t>
  </si>
  <si>
    <t>产业建设（3个）</t>
  </si>
  <si>
    <t>产业3个</t>
  </si>
  <si>
    <t>岚皋县扶贫产业园建设</t>
  </si>
  <si>
    <t>茅坪村</t>
  </si>
  <si>
    <t>修建标准化厂房13000平方米</t>
  </si>
  <si>
    <t>10月底</t>
  </si>
  <si>
    <t>六口工业园区管委会</t>
  </si>
  <si>
    <t>生猪养殖产业</t>
  </si>
  <si>
    <t>全县</t>
  </si>
  <si>
    <t>支持贫困户发展能繁母猪养殖等增收产业项目</t>
  </si>
  <si>
    <t>扶贫局</t>
  </si>
  <si>
    <t>产扶持到户奖补</t>
  </si>
  <si>
    <t>团兴村、龙板营、古家村、陈耳村、龙洞村、二郎村</t>
  </si>
  <si>
    <t>团兴村（养猪80头、养鸡300只）、龙板营村（养猪80头，养鸡300只）、古家村（养猪80头，养鸡3000只）、陈耳村（养猪80头，养鸡300只）、龙洞村（养猪160头，养鸡600只）、二郎村（养猪120头，养鸡500只）</t>
  </si>
  <si>
    <t>五</t>
  </si>
  <si>
    <t>产业道路（14个）</t>
  </si>
  <si>
    <t>产业道路14个</t>
  </si>
  <si>
    <t>芙蓉村产业道路硬化</t>
  </si>
  <si>
    <t>芙蓉村</t>
  </si>
  <si>
    <t>硬化产业道路1.5公里（窝实梁—下湾）</t>
  </si>
  <si>
    <t>西河村道路水毁修复及产业道路硬化</t>
  </si>
  <si>
    <t>西河村</t>
  </si>
  <si>
    <t>实施三组道路涵洞修复3处，新修浆砌石路基挡墙270立方米；实施一组产业园区道路硬化0.3公里（金寨活动室-园区）</t>
  </si>
  <si>
    <t>龙洞村产业道路硬化</t>
  </si>
  <si>
    <t>硬化产业道路0.4公里（龙洞村十一组）</t>
  </si>
  <si>
    <t>木竹村产业道路硬化</t>
  </si>
  <si>
    <t>木竹村</t>
  </si>
  <si>
    <t>硬化产业道路1.2公里（猕猴桃园区）</t>
  </si>
  <si>
    <t>东坪村产业道路硬化</t>
  </si>
  <si>
    <t>东坪村</t>
  </si>
  <si>
    <t>硬化产业道路1公里（东坪村三组、五组）</t>
  </si>
  <si>
    <t>联春村产业砂石路改造</t>
  </si>
  <si>
    <t>联春村</t>
  </si>
  <si>
    <t>产业道路砂石化改造3.5公里</t>
  </si>
  <si>
    <t>塔元村产业道路硬化</t>
  </si>
  <si>
    <t>塔元村</t>
  </si>
  <si>
    <t>硬化产业道路3.7公里（佐晓公路5.7公里处—叶家堡）</t>
  </si>
  <si>
    <t>水田村产业道路硬化</t>
  </si>
  <si>
    <t>水田村</t>
  </si>
  <si>
    <t>硬化产业道路0.8公里（路口—陈家院子）</t>
  </si>
  <si>
    <t>瑞金村产业道路硬化</t>
  </si>
  <si>
    <t>瑞金村</t>
  </si>
  <si>
    <t>硬化产业道路1公里（三组赵家梁-黄家坪）</t>
  </si>
  <si>
    <t>蒋家关村产业道路硬化</t>
  </si>
  <si>
    <t>蒋家关村</t>
  </si>
  <si>
    <t>硬化产业道路1公里（一组至五组）</t>
  </si>
  <si>
    <t>同心村产业道路硬化</t>
  </si>
  <si>
    <t>同心村</t>
  </si>
  <si>
    <t>硬化产业道路0.6公里（三组桥头-马家门前）</t>
  </si>
  <si>
    <t>双丰村产业道路修复</t>
  </si>
  <si>
    <t>双丰村</t>
  </si>
  <si>
    <t>清理道路塌方10000立方米（三组道路）</t>
  </si>
  <si>
    <t>田湾村产业道路修复</t>
  </si>
  <si>
    <t>田湾村</t>
  </si>
  <si>
    <t>新修道路浆砌石挡墙700立方米（三组道路）</t>
  </si>
  <si>
    <t>双岭村产业道路硬化</t>
  </si>
  <si>
    <t>双岭村</t>
  </si>
  <si>
    <t>新修及硬化产业道路0.9公里（涂青善老屋场-阳坡坪）
新修及硬化产业道路0.5公里（瓦屋-罗家老屋场）</t>
  </si>
  <si>
    <t>文旅广电局
南宫山镇</t>
  </si>
  <si>
    <t>六</t>
  </si>
  <si>
    <t>壮大村集体经济（1个）</t>
  </si>
  <si>
    <t>壮大村集体经济1个</t>
  </si>
  <si>
    <t>榨溪村壮大集体经济项目</t>
  </si>
  <si>
    <t>榨溪村</t>
  </si>
  <si>
    <t>依托村股份经济合作社建设猕猴桃标准化园区200亩</t>
  </si>
  <si>
    <t>农业农村局</t>
  </si>
  <si>
    <t>七</t>
  </si>
  <si>
    <t>其他项目（2个）</t>
  </si>
  <si>
    <t>其他项目2个</t>
  </si>
  <si>
    <t>雨露计划</t>
  </si>
  <si>
    <t>贫困户家庭子女就读中高职、技校补助，每人每年3000元</t>
  </si>
  <si>
    <t>临时性公益岗位</t>
  </si>
  <si>
    <t>设置临时性公益岗位200名</t>
  </si>
</sst>
</file>

<file path=xl/styles.xml><?xml version="1.0" encoding="utf-8"?>
<styleSheet xmlns="http://schemas.openxmlformats.org/spreadsheetml/2006/main">
  <numFmts count="2">
    <numFmt numFmtId="178" formatCode="0_ "/>
    <numFmt numFmtId="179" formatCode="0.00_ "/>
  </numFmts>
  <fonts count="12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28"/>
      <name val="方正小标宋简体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Helv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9" fontId="4" fillId="0" borderId="0" xfId="0" applyNumberFormat="1" applyFont="1" applyFill="1">
      <alignment vertical="center"/>
    </xf>
    <xf numFmtId="178" fontId="4" fillId="0" borderId="0" xfId="0" applyNumberFormat="1" applyFont="1" applyFill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 applyProtection="1">
      <alignment horizontal="left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left" vertical="center" wrapText="1"/>
    </xf>
    <xf numFmtId="179" fontId="4" fillId="0" borderId="1" xfId="5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9" fontId="4" fillId="2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179" fontId="4" fillId="0" borderId="1" xfId="3" applyNumberFormat="1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left" vertical="center" wrapText="1"/>
    </xf>
    <xf numFmtId="0" fontId="4" fillId="0" borderId="1" xfId="4" applyFont="1" applyFill="1" applyBorder="1" applyAlignment="1">
      <alignment horizontal="center" vertical="center" wrapText="1"/>
    </xf>
    <xf numFmtId="179" fontId="4" fillId="0" borderId="1" xfId="4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179" fontId="3" fillId="0" borderId="1" xfId="0" applyNumberFormat="1" applyFont="1" applyFill="1" applyBorder="1">
      <alignment vertical="center"/>
    </xf>
    <xf numFmtId="179" fontId="4" fillId="0" borderId="1" xfId="0" applyNumberFormat="1" applyFont="1" applyFill="1" applyBorder="1">
      <alignment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1" xfId="6" applyFont="1" applyFill="1" applyBorder="1" applyAlignment="1">
      <alignment horizontal="left" vertical="center" wrapText="1"/>
    </xf>
    <xf numFmtId="0" fontId="3" fillId="0" borderId="1" xfId="6" applyFont="1" applyFill="1" applyBorder="1" applyAlignment="1">
      <alignment horizontal="center" vertical="center" wrapText="1"/>
    </xf>
    <xf numFmtId="179" fontId="3" fillId="0" borderId="1" xfId="6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79" fontId="4" fillId="0" borderId="1" xfId="1" applyNumberFormat="1" applyFont="1" applyFill="1" applyBorder="1" applyAlignment="1">
      <alignment horizontal="center" vertical="center" wrapText="1"/>
    </xf>
    <xf numFmtId="179" fontId="4" fillId="0" borderId="1" xfId="3" applyNumberFormat="1" applyFont="1" applyFill="1" applyBorder="1" applyAlignment="1">
      <alignment horizontal="center" vertical="center"/>
    </xf>
    <xf numFmtId="0" fontId="4" fillId="0" borderId="1" xfId="6" applyFont="1" applyFill="1" applyBorder="1" applyAlignment="1">
      <alignment horizontal="left" vertical="center" wrapText="1"/>
    </xf>
    <xf numFmtId="0" fontId="3" fillId="0" borderId="1" xfId="4" applyFont="1" applyFill="1" applyBorder="1" applyAlignment="1">
      <alignment horizontal="left" vertical="center" wrapText="1"/>
    </xf>
    <xf numFmtId="0" fontId="3" fillId="0" borderId="1" xfId="4" applyFont="1" applyFill="1" applyBorder="1" applyAlignment="1">
      <alignment horizontal="center" vertical="center" wrapText="1"/>
    </xf>
    <xf numFmtId="179" fontId="3" fillId="0" borderId="1" xfId="4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4" fillId="0" borderId="1" xfId="5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8" fontId="4" fillId="0" borderId="1" xfId="4" applyNumberFormat="1" applyFont="1" applyFill="1" applyBorder="1" applyAlignment="1">
      <alignment horizontal="center" vertical="center" wrapText="1"/>
    </xf>
    <xf numFmtId="178" fontId="3" fillId="0" borderId="1" xfId="6" applyNumberFormat="1" applyFont="1" applyFill="1" applyBorder="1" applyAlignment="1">
      <alignment horizontal="center" vertical="center" wrapText="1"/>
    </xf>
    <xf numFmtId="178" fontId="4" fillId="0" borderId="1" xfId="1" applyNumberFormat="1" applyFont="1" applyFill="1" applyBorder="1" applyAlignment="1">
      <alignment horizontal="center" vertical="center" wrapText="1"/>
    </xf>
    <xf numFmtId="178" fontId="4" fillId="0" borderId="1" xfId="3" applyNumberFormat="1" applyFont="1" applyFill="1" applyBorder="1" applyAlignment="1">
      <alignment horizontal="center" vertical="center" wrapText="1"/>
    </xf>
    <xf numFmtId="179" fontId="4" fillId="2" borderId="1" xfId="0" applyNumberFormat="1" applyFont="1" applyFill="1" applyBorder="1" applyAlignment="1">
      <alignment horizontal="center" vertical="center" wrapText="1"/>
    </xf>
    <xf numFmtId="178" fontId="3" fillId="0" borderId="1" xfId="4" applyNumberFormat="1" applyFont="1" applyFill="1" applyBorder="1" applyAlignment="1">
      <alignment horizontal="center" vertical="center" wrapText="1"/>
    </xf>
    <xf numFmtId="178" fontId="4" fillId="0" borderId="1" xfId="3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3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79" fontId="0" fillId="0" borderId="0" xfId="0" applyNumberForma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179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79" fontId="5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9" fontId="2" fillId="0" borderId="3" xfId="0" applyNumberFormat="1" applyFont="1" applyFill="1" applyBorder="1" applyAlignment="1">
      <alignment horizontal="center" vertical="center" wrapText="1"/>
    </xf>
    <xf numFmtId="179" fontId="1" fillId="0" borderId="3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79" fontId="5" fillId="0" borderId="0" xfId="0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</cellXfs>
  <cellStyles count="7">
    <cellStyle name="常规" xfId="0" builtinId="0"/>
    <cellStyle name="常规 10" xfId="3"/>
    <cellStyle name="常规 10 2 2" xfId="4"/>
    <cellStyle name="常规 13" xfId="6"/>
    <cellStyle name="常规 5" xfId="5"/>
    <cellStyle name="常规 6" xfId="1"/>
    <cellStyle name="常规 6 2" xfId="2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2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3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4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5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6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7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8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9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10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11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12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13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57150</xdr:colOff>
      <xdr:row>42</xdr:row>
      <xdr:rowOff>10160</xdr:rowOff>
    </xdr:to>
    <xdr:sp macro="" textlink="">
      <xdr:nvSpPr>
        <xdr:cNvPr id="14" name="Text Box 7"/>
        <xdr:cNvSpPr txBox="1"/>
      </xdr:nvSpPr>
      <xdr:spPr>
        <a:xfrm>
          <a:off x="1173289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57150</xdr:colOff>
      <xdr:row>42</xdr:row>
      <xdr:rowOff>10160</xdr:rowOff>
    </xdr:to>
    <xdr:sp macro="" textlink="">
      <xdr:nvSpPr>
        <xdr:cNvPr id="15" name="Text Box 7"/>
        <xdr:cNvSpPr txBox="1"/>
      </xdr:nvSpPr>
      <xdr:spPr>
        <a:xfrm>
          <a:off x="1173289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16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17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18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19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20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21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22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23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24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25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26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27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28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29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30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31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32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57150</xdr:colOff>
      <xdr:row>42</xdr:row>
      <xdr:rowOff>10160</xdr:rowOff>
    </xdr:to>
    <xdr:sp macro="" textlink="">
      <xdr:nvSpPr>
        <xdr:cNvPr id="33" name="Text Box 7"/>
        <xdr:cNvSpPr txBox="1"/>
      </xdr:nvSpPr>
      <xdr:spPr>
        <a:xfrm>
          <a:off x="1173289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57150</xdr:colOff>
      <xdr:row>42</xdr:row>
      <xdr:rowOff>10160</xdr:rowOff>
    </xdr:to>
    <xdr:sp macro="" textlink="">
      <xdr:nvSpPr>
        <xdr:cNvPr id="34" name="Text Box 7"/>
        <xdr:cNvSpPr txBox="1"/>
      </xdr:nvSpPr>
      <xdr:spPr>
        <a:xfrm>
          <a:off x="1173289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35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36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37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38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39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40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41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42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43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44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45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46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47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48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49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50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51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57150</xdr:colOff>
      <xdr:row>42</xdr:row>
      <xdr:rowOff>10160</xdr:rowOff>
    </xdr:to>
    <xdr:sp macro="" textlink="">
      <xdr:nvSpPr>
        <xdr:cNvPr id="52" name="Text Box 7"/>
        <xdr:cNvSpPr txBox="1"/>
      </xdr:nvSpPr>
      <xdr:spPr>
        <a:xfrm>
          <a:off x="1173289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57150</xdr:colOff>
      <xdr:row>42</xdr:row>
      <xdr:rowOff>10160</xdr:rowOff>
    </xdr:to>
    <xdr:sp macro="" textlink="">
      <xdr:nvSpPr>
        <xdr:cNvPr id="53" name="Text Box 7"/>
        <xdr:cNvSpPr txBox="1"/>
      </xdr:nvSpPr>
      <xdr:spPr>
        <a:xfrm>
          <a:off x="1173289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54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55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56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57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58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59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60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61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62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63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64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65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66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67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57150</xdr:colOff>
      <xdr:row>42</xdr:row>
      <xdr:rowOff>10160</xdr:rowOff>
    </xdr:to>
    <xdr:sp macro="" textlink="">
      <xdr:nvSpPr>
        <xdr:cNvPr id="68" name="Text Box 7"/>
        <xdr:cNvSpPr txBox="1"/>
      </xdr:nvSpPr>
      <xdr:spPr>
        <a:xfrm>
          <a:off x="1173289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57150</xdr:colOff>
      <xdr:row>42</xdr:row>
      <xdr:rowOff>10160</xdr:rowOff>
    </xdr:to>
    <xdr:sp macro="" textlink="">
      <xdr:nvSpPr>
        <xdr:cNvPr id="69" name="Text Box 7"/>
        <xdr:cNvSpPr txBox="1"/>
      </xdr:nvSpPr>
      <xdr:spPr>
        <a:xfrm>
          <a:off x="1173289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70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57150</xdr:colOff>
      <xdr:row>42</xdr:row>
      <xdr:rowOff>10160</xdr:rowOff>
    </xdr:to>
    <xdr:sp macro="" textlink="">
      <xdr:nvSpPr>
        <xdr:cNvPr id="71" name="Text Box 7"/>
        <xdr:cNvSpPr txBox="1"/>
      </xdr:nvSpPr>
      <xdr:spPr>
        <a:xfrm>
          <a:off x="9618345" y="420243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72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73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74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75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76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77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78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79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80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81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82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83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84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85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86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87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88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89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90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91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92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93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94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95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96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97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98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99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00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01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02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03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12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13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14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15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16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17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18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19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28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29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30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31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32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33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34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35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7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7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7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7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7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7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76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77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78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79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80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81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82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83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8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8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8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8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8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8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9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9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92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93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94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95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96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97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98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99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0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0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0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0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0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0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0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0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0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0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1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1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1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1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1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1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1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1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1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1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2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2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2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2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2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2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2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2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2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2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3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3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232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233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234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235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236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237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238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239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240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241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242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243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244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245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246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247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248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249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250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251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252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253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254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255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256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257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258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259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260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261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262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263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6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6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6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6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6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6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7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7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272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273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274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275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276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277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278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279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8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8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8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8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8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8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8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8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288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289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290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291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292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293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294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295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9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9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9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29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0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0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0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0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0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0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0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0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0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0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1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1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1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1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1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1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1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1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1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1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2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2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2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2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2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2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2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2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2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2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3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3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3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3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3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3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336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337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338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339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340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341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342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343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4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4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4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4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4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4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5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5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352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353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354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355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356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357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358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359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6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6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6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6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6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6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6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6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6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6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7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7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7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7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7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7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7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7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7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7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8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8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8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8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8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8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8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8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8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8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9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39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392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393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394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395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396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397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398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399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400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401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402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403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404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405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406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407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408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409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410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411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412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413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414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415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416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417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418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419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420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421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422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423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2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2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2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2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2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2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3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3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432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433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434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435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436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437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438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439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4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4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4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4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4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4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4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4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448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449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450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451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452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453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454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455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5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5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5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5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6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6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6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6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6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6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6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6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6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6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7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7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7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7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7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7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7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7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7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7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8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8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8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8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8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8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8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8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8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8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9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9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9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9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9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49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496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497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498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499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500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501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502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503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50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50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50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50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50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50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51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51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512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513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514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515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516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517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518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519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52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52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52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52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52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52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52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52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52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52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53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53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53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53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53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53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53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53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53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53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54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54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54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54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54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54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54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54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54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54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55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55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552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553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554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555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556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557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558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559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560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561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562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563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564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565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566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567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568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569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570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571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572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573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574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575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576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577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578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579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580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581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582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583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58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58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58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58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58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58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59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59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592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593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594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595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596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597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598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599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0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0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0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0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0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0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0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0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608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609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610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611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612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613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614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615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1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1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1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1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2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2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2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2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2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2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2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2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2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2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3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3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3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3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3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3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3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3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3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3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4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4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4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4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4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4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4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4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4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4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5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5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5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5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5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5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656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657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658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659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660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661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662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663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6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6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6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6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6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6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7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7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672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673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674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675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676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677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678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679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8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8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8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8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8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8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8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8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8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8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9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9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9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9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9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9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9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9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9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69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0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0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0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0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0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0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0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0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0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0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1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1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712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713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714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715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716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717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718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719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720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721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722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723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724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725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726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727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728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729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730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731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732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733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734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735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736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737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738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739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740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741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742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743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4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4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4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4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4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4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5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5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752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753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754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755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756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757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758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759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6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6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6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6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6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6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6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6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768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769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770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771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772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773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774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775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7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7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7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7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8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8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8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8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8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8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8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8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8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8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9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9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9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9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9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9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9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9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9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79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0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0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0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0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0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0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0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0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0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0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1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1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1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1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1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1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816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817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818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819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820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821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822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823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2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2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2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2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2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2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3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3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832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833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834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835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836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837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838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839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4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4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4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4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4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4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4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4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4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4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5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5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5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5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5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5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5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5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5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5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6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6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6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6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6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6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6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6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6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6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7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87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872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873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874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875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876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877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878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879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880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881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882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883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884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885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886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887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888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889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890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891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892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893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894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895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896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897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898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899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900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901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902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903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0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0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0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0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0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0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1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1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912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913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914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915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916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917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918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919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2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2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2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2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2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2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2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2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928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929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930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931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932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933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934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935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3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3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3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3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4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4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4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4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4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4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4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4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4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4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5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5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5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5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5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5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5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5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5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5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6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6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6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6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6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6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6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6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6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6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7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7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7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7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7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7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976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977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978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979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980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981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982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983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8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8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8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8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8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8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9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99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992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993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994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995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996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997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998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999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0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0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0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0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0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0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0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0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0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0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1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1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1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1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1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1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1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1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1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1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2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2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2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2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2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2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2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2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2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2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3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3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032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033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034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035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036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037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038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039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040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041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042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043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044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045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046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047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048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049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050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051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052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053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054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055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056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057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058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059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060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061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062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063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6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6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6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6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6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6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7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7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072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073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074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075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076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077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078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079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8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8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8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8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8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8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8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8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088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089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090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091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092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093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094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095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9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9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9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09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0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0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0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0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0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0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0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0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0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0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1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1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1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1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1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1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1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1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1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1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2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2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2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2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2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2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2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2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2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2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3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3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3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3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3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3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136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137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138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139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140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141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142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143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4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4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4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4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4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4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5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5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152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153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154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155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156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157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158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159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6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6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6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6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6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6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6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6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6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6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7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7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7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7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7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7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7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7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7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7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8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8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8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8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8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8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8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8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8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8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9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19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192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193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194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195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196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197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198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199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200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201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202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203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204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205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206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207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208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209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210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211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212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213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214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215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216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217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218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219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220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221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222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223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2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2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2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2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2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2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3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3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232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233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234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235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236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237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238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239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4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4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4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4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4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4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4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4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248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249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250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251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252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253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254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255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5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5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5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5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6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6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6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6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6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6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6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6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6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6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7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7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7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7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7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7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7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7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7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7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8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8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8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8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8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8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8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8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8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8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9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9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9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9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9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29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296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297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298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299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300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301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302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303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0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0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0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0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0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0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1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1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312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313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314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315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316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317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318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319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2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2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2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2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2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2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2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2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2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2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3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3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3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3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3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3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3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3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3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3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4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4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4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4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4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4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4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4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4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4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5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5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352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353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354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355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356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357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358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359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360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361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362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363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364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365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366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367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368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369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370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371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372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373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374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375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376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377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378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379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380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381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382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383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8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8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8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8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8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8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9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39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392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393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394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395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396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397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398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399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0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0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0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0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0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0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0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0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408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409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410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411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412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413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414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415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1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1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1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1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2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2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2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2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2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2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2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2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2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2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3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3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3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3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3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3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3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3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3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3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4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4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4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4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4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4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4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4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4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4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5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5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5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5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5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5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456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457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458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459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460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461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462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463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6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6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6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6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6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6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7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7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472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473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474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475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476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477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478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479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8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8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8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8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8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8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8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8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8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8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9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9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9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9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9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9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9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9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9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49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0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0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0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0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0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0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0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0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0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0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1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1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512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513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514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515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516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517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518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519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520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521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522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523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524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525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526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527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528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529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530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531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532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533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534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13970</xdr:rowOff>
    </xdr:to>
    <xdr:sp macro="" textlink="">
      <xdr:nvSpPr>
        <xdr:cNvPr id="1535" name="Text Box 7"/>
        <xdr:cNvSpPr txBox="1"/>
      </xdr:nvSpPr>
      <xdr:spPr>
        <a:xfrm>
          <a:off x="890397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536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537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538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539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540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541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542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13970</xdr:rowOff>
    </xdr:to>
    <xdr:sp macro="" textlink="">
      <xdr:nvSpPr>
        <xdr:cNvPr id="1543" name="Text Box 7"/>
        <xdr:cNvSpPr txBox="1"/>
      </xdr:nvSpPr>
      <xdr:spPr>
        <a:xfrm>
          <a:off x="890397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4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4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4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4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4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4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5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5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552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553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554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555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556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557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558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559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6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6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6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6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6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6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6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6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568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569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570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571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572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573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574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575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7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7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7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7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8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8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8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8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8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8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8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8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8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8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9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9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9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9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9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9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9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9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9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59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0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0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0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0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0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0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0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0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0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0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1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1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1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1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1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1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616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617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618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619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620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621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622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623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2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2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2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2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2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2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3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3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632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633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634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635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636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637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638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57785</xdr:colOff>
      <xdr:row>41</xdr:row>
      <xdr:rowOff>10795</xdr:rowOff>
    </xdr:to>
    <xdr:sp macro="" textlink="">
      <xdr:nvSpPr>
        <xdr:cNvPr id="1639" name="Text Box 7"/>
        <xdr:cNvSpPr txBox="1"/>
      </xdr:nvSpPr>
      <xdr:spPr>
        <a:xfrm>
          <a:off x="890397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4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4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4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4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4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4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4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4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4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4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5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5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5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5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5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5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5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5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5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5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6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6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62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63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64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65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66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67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68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69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70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54610</xdr:colOff>
      <xdr:row>41</xdr:row>
      <xdr:rowOff>10795</xdr:rowOff>
    </xdr:to>
    <xdr:sp macro="" textlink="">
      <xdr:nvSpPr>
        <xdr:cNvPr id="1671" name="Text Box 7"/>
        <xdr:cNvSpPr txBox="1"/>
      </xdr:nvSpPr>
      <xdr:spPr>
        <a:xfrm>
          <a:off x="890397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1672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1673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1674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1675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1676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1677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1678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1679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1680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1681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1682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1683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1684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1685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1686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1687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1688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1689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1690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1691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1692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1693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1694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1695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69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69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69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69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0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0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0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0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0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0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0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0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0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0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1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1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1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1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1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1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1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1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1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1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2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2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2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2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2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2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2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2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2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2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3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3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3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3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3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3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3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3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3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3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4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4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4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4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4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4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4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4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4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4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5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5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5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5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5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5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5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5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5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5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6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6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6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6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6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6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6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6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6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6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7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7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7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7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7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7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7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7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7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7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8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8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8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8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8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8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8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8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8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8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9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9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9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9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9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9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9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9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9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79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0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0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0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0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0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0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0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0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0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0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1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1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1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1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1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1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1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1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1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1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2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2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2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2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2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2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2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2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2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2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3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3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3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3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3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3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3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3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3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3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4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4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4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4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4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4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4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4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4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4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5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5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5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5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5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5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5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5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5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5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6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6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6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6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6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6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6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6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6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6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7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7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7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7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7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7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7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7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7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7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8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8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8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8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8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8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8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8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8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8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9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9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9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9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9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9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9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9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9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89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0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0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0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0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0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0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0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0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0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0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1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1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191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191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191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191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191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191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191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191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192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192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192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192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192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192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192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192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192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192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193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193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193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193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193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193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3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3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3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3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4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4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4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4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4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4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4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4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4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4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5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5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5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5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5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5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5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5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5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5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6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6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6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6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6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6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6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6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6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6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7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7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7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7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7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7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7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7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7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7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8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8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8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8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8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8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8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8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8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8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9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9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9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9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9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9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9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9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9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99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0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0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0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0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0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0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0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0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00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00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01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01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01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01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01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01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01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01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01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01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2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2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2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2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2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2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2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2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2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2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3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3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3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3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3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3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3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3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3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3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4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4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4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4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4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4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4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4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4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4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5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5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5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5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5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5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5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5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5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5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6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6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6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6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6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6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6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6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6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6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7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7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7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7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7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7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7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7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7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7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8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8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8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8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8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8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8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8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8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8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9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09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09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09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09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09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09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09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09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09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0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0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0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0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0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0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0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0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0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0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1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1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1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1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1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1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11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11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11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11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12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12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12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12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12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12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12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12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12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12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13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13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13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13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13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13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13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13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13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13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4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4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4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4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4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4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4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4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4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4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5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5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5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5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5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5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5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5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5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5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6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6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6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6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6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6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6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6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6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6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7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7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7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7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7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7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7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7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7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7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8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8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8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8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8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8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8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8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8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8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9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9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9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9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9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9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9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9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9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19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0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0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0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0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0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0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0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0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0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0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1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1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21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21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21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21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21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21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21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21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22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22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22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222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2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2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2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2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2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2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3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3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3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3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3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3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3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3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3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3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4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4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4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4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4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4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4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4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4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4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5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5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5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5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5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5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5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5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5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5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6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6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6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6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6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6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6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6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6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6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7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7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7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7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7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7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7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7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7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7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8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8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8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8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8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8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8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8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8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8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9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9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9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9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9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9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9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9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9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29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30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30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30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30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30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30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30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30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30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30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31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31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31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31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31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31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31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31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31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31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32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32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32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32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32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32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32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32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32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32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33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233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33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33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33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33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33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33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33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33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34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34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34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34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34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34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34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34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34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34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35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35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35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35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35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35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35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35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35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35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36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36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36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36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36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36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36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36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36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36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37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37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37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37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37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37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37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37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37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37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38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38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38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38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38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38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38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38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38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38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39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39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39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39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39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39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39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39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39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39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0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0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0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0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40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40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40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40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40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40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41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41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41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41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41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41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41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41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41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41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42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42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42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42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42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42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42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42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2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2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3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3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3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3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3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3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3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3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3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3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4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4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4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4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4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4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4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4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4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4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5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5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5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5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5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5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5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5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5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5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6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6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6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6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6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6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6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6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6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6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7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7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7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7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7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47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47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47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47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47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48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48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48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48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48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48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48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48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48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48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49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49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49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49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49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49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49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49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49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49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50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50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50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50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50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50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50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50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50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50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51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51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51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51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51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51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51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51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51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51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52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52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52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52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52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52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52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52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52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52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53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53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53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53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53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53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53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53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53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53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54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54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54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54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54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54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54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54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54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54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55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55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55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55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55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55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55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55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55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55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56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56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56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56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56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56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56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56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56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56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57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57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57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57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57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57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57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57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57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57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58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58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58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58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58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58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58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58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58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58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59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59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59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59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59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59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59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59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59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59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60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60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60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60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60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60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60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60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60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60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61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61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61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61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61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61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61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61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61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61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62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62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62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62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62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62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62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62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62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62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63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63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63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63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63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63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63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63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63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63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64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64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64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64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64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64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64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64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64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64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65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65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65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65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65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65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65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65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65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65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66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66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66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66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66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66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66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66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66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66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67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67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67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67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67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67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67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67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67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67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68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68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68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68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68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68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68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68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68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68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69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69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69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69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69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69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69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69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69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69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70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70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70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70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70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70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70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70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70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70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71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71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71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71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71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71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71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71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71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71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72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72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72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72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72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72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72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72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72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72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73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73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73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73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73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73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73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73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73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73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74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74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74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74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74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74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74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74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74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74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75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75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75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75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75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75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75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75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75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75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76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76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76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76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76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76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76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76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76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76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77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77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77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77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77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77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77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77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77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77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78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78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78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78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78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78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78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78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78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78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79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79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79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79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79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79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79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79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79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279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80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80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80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80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80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80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80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80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80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80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81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81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1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1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1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1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1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1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1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1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2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2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2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2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2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2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2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2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2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2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3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3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3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3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3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3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3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3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3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3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4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4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4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4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4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4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4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4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4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4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5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5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5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5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5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5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5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5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5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5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6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6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6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6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6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6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6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6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6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6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7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7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7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7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7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7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7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7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7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7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8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8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8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8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88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88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88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88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88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88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89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89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89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89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89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289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9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9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9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89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0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0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0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0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0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0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0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0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0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0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1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1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1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1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1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1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1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1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1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1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2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2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2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2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2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2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2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2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2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2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3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3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3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3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3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3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3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3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3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3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4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4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4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4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4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4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4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4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4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4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5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5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5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5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5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5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5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5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5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5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6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6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6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6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6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6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6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6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6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6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7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7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7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7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7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7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7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7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7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7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8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8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8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8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8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8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8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8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8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8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9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9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9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9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9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9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9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9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9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299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0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0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0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0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0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0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0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0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0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0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1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1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1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1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1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1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1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1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1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1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2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2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2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2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2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2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2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2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2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2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3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3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3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3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3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3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3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3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3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3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4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4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4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4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4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4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4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4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4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4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5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5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5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5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5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5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5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5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5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5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6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6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6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6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6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6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6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6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6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6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7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7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7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7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7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307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07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07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07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07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08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08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08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08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08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08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08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08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08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08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09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09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09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09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09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09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09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09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09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09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0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0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0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0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0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0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0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0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0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0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1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1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1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1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1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1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1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1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1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1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2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2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2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2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12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12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12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12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12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12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13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13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13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13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13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13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13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13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13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13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14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14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14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14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14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14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14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14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14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14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15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15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15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15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15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15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15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15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15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15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16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16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16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16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16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16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16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16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16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16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17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17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7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7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7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7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7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7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7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7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8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8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8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8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8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8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8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8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8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8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9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9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9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9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9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9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9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9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9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19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0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0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0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0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0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0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0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0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0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0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1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1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1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1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1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1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1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1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1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1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2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2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2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2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2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2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2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2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2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2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3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3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3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3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3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3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3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3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3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3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4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4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4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4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4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4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4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4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4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4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5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5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5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5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5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5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5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5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5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5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6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6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6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6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6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6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6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6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6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6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7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7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7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7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7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7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7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7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7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7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8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8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8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8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8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8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8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8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8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8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9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9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9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9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9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9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9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9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9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29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0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0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0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0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0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0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0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0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0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0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1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1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1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1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1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1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1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1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1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1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2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2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2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2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2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2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2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2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2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2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3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3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3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3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3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3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3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3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3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3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34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34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34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34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34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34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34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34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34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34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35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35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35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35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35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35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35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35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35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35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36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36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36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36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36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36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36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36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36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36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37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37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37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37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37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37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37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37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37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37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38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38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38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38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38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38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38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38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8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8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9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9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9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9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9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9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9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9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9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39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0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0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0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0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0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0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0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0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0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0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1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1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41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41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41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41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41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41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41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41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42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42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42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42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42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42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42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42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42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42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43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43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43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43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43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43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3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3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3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3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4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4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4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4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4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4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4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4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4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4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5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5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5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5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5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5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5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5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5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5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6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6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6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6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6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6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6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6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6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6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7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7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7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7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7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7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7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7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7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7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8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8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8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8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8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8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8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8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8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8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9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9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9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9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9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9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9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9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9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49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0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0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0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0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0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0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0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0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50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50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51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51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51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51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51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51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51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51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51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51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52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52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52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52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52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52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52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52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52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52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53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53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3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3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3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3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3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3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3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3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4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4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4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4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4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4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4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4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4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4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5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5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5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5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5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5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5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5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5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5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6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6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6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6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6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6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6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6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6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6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7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7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7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7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7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7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7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7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7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7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8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8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8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8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8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8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8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8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8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8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9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9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9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9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9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9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9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9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9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59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0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0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0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0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0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0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0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0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0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0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1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1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1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1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1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1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1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1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1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1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2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2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2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2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2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2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2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2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62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62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63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63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63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63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63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63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63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63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63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63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64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64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64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64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64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64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64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64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64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64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65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65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65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65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65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65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65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65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65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65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66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66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66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66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66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66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66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66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66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66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67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67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67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67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67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67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7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7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7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7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8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8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8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8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8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8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8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8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8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8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9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9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9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9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9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9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9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9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9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69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0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0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0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0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0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0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0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0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0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0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1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1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1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1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1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1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1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1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1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1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2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2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2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2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2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2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2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2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2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2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3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3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3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3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3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3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3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3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3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3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4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4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4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4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4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4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4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4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74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74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75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75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75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75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75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75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75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75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75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75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76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76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76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76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76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76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76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76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76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76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77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77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7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7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7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7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7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7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7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7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8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8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8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8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8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8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8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8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8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8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9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9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9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9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9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79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79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79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79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79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0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0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0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0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0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0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0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0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0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0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1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1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1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1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1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1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1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1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1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1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2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2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2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2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2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2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2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2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2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2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3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3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3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3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3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3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3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3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3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3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4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4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4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4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4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4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4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4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4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4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5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5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5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5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5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5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5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5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5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5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6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6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6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6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6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6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6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86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86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86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87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87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87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87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87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87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87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87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87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87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88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88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88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88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88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88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88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88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88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88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89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89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89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89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89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89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89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89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89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89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90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90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90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90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90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90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90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90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90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90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91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91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91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91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91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391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1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1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1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1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2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2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2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2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2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2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2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2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2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2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3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3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3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3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3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3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3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3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3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3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4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4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4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4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4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4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4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4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4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4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5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5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5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5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5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5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5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5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5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5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6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6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6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6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6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6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6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6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6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6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7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7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7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7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7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7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7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7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7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7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8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8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8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8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8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8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8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8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8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8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9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9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9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9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9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9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9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9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9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399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400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400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400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400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400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400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400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400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400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400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401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401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401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401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401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401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401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401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401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401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402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402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402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402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402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402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402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402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402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402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403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403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403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403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403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403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4036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4037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4038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4039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4040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4041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4042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4043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4044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4045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4046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4047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4048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4049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4050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4051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4052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4053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4054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4055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4056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4057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4058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4059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4060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4061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4062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4063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4064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4065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4066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4067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4068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4069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4070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4071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4072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4073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4074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4075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4076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4077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4078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4079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4080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4081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4082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400050</xdr:colOff>
      <xdr:row>41</xdr:row>
      <xdr:rowOff>338455</xdr:rowOff>
    </xdr:to>
    <xdr:sp macro="" textlink="">
      <xdr:nvSpPr>
        <xdr:cNvPr id="4083" name="Rectangle 12"/>
        <xdr:cNvSpPr>
          <a:spLocks noChangeAspect="1"/>
        </xdr:cNvSpPr>
      </xdr:nvSpPr>
      <xdr:spPr>
        <a:xfrm>
          <a:off x="5010785" y="413385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08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08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08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08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08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08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09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09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09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09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09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09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09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09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09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09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0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0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0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0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0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0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0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0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0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0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1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1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1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1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1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1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1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1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1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1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2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2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2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2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2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2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2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2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2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2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3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3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3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3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3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3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3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3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3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3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4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4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4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4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4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4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4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4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4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4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5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5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5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5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5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5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5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5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5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5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6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6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6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6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6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6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6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6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6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6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7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7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7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7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7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7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7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7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7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7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8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8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8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8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8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8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8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8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8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8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9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9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9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9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9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9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9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9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9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19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0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0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0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0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0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0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0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0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0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0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1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1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1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1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1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1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1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1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1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1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2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2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2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2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2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2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2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2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2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2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3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3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3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3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3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3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3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3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3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3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4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4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4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4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4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4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4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4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4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4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5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5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5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5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5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5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5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5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5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5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6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6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6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6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6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6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6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6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6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6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7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7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7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7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7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7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7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7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7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7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8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8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8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8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8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8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8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8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8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8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9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9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9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9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9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9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9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9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9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29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0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0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0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0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0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0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0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0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0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0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1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1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1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1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1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1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1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1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1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1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2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2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2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2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2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2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2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2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2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2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3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3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3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3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3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3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3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3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3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3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4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4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4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4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4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4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4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4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4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4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5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5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5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5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5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5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5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5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5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5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6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6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6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6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6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6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6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6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6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6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7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7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7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7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7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7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7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7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7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7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8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8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8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8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8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8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8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8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8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8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9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9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9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9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9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9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9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9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9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39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0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0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0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0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0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0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0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0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0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0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1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1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1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1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1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1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1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1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1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1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2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2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2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2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2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2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2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2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2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2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3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3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3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3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3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3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3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3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3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3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4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4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4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4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4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4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4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4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4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4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5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5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5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5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5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5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5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5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5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5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6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6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6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6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6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6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6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6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6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6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7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7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7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7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7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7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7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7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7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7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8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8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8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8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8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8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8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8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8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8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9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9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9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9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9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9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9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9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9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49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0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0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0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0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0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0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0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0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0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0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1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1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1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1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1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1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1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1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1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1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2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2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2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2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2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2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2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2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2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2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3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3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3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3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3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3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3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3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3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3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4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4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4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4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4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4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4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4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4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4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5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5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5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5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5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5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5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5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5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5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6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6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6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6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6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6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6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6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6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6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7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7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7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7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7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7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7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7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7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7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8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8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8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8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8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8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8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8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8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8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9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9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9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9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9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9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9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9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9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59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0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0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0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0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0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0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0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0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0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0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1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1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1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1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1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1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1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1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1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1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2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2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2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2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2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2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2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2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2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2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3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3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3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3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3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3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3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3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3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3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4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4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4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4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4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4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4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4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4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4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5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5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5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5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5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5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5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5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5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5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6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6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6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6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6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6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6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6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6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6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7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7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7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7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7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7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7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7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7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7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8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8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8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8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8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8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8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8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8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8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9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9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9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9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9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9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9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9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9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69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70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70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70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70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70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70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70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70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70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70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71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71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71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71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71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71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71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71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71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71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72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72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72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72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72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72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72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72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72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72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73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73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73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73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73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73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73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73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73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73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74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74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74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74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74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74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74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74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74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74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75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75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75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75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75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75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75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75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75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75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76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76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76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76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76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76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76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76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76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76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77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77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77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77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77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77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77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77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77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77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78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78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78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78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78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78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78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78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78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78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79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79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79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79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79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79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79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79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79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79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80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80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80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480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0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0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0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0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0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0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1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1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1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1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1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1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1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1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1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1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2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2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2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2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2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2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2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2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82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82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83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83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83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83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83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83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83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83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83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83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4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4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4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4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4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4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4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4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4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4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5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5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85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85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85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85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85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85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85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85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86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86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86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86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86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86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86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86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86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86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87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87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87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87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87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87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7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7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7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7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8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8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8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8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8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8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8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8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8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8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9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9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9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9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9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9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9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9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9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89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90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90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90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90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90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90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90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90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90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90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91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491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1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1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1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1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1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1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1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1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2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2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2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2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2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2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2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2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2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2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3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3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3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3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3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3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3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3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3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3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4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4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4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4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4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4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4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4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4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4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5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5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5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5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5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5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5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5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5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5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496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496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496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496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496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496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496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496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496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496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497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497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497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497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497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497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497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497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497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497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498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498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498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498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8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8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8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8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8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8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9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9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9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9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9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9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9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9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9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499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00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00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00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00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00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00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00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00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00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00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01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01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01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01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01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01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01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01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01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01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02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02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02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02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02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02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02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02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02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02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03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03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03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03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03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03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03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03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03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03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04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04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04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04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04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04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04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04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04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04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05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05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05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05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05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05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05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05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05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05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06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06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06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06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06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06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06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06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06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06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07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07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07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07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07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07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07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07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07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07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08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08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08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08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08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08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08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08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08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08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09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09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09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09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09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09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09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09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09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09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0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0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0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0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0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0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0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0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0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0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1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1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1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1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1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1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11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11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11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11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12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12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12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12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12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12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12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12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2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2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3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3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3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3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3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3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3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3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3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3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14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14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14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14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14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14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14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14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14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14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15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15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15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15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15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15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15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15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15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15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16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16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16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16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16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16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16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16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16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16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17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17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17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17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17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17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7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7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7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7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8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8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8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8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8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8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8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8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8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8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9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9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9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9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9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9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9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9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9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519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0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0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0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0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0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0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0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0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0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0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1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1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1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1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1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1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1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1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1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1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2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2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2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2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2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2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2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2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2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2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3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3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3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3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3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3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3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3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3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3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4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4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4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4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4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4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4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4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4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4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5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5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5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5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5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5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5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5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5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5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6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6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6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6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6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6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6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6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6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6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7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7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27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27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27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27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27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27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27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27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28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28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28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528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8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8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8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8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8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8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9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9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9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9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9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9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9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9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9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29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0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0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0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0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0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0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0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0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0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0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1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1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1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1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1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1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1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1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1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1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2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2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2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2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2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2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2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2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2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2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3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3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3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3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3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3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3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3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3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3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4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4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4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4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4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4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4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4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4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4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5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5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5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5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5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5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5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5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5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5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6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6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6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6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6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6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6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6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6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6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7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7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7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7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7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7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7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7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7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7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8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8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8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8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8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8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8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8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8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8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9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9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9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9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9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9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9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9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9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39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0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0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0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0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0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0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0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0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0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0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1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1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1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1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1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1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1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1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1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1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2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2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2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2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2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2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2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2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2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2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3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3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3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3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3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3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3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3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3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3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4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4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4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4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4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4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4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4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4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4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5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5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5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5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54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55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56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57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58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59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60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61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62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556895</xdr:rowOff>
    </xdr:to>
    <xdr:sp macro="" textlink="">
      <xdr:nvSpPr>
        <xdr:cNvPr id="5463" name="Image1"/>
        <xdr:cNvSpPr>
          <a:spLocks noChangeAspect="1"/>
        </xdr:cNvSpPr>
      </xdr:nvSpPr>
      <xdr:spPr>
        <a:xfrm>
          <a:off x="159124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13970</xdr:rowOff>
    </xdr:to>
    <xdr:sp macro="" textlink="">
      <xdr:nvSpPr>
        <xdr:cNvPr id="5464" name="Text Box 7"/>
        <xdr:cNvSpPr txBox="1"/>
      </xdr:nvSpPr>
      <xdr:spPr>
        <a:xfrm>
          <a:off x="13888085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13970</xdr:rowOff>
    </xdr:to>
    <xdr:sp macro="" textlink="">
      <xdr:nvSpPr>
        <xdr:cNvPr id="5465" name="Text Box 7"/>
        <xdr:cNvSpPr txBox="1"/>
      </xdr:nvSpPr>
      <xdr:spPr>
        <a:xfrm>
          <a:off x="13888085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13970</xdr:rowOff>
    </xdr:to>
    <xdr:sp macro="" textlink="">
      <xdr:nvSpPr>
        <xdr:cNvPr id="5466" name="Text Box 7"/>
        <xdr:cNvSpPr txBox="1"/>
      </xdr:nvSpPr>
      <xdr:spPr>
        <a:xfrm>
          <a:off x="13888085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13970</xdr:rowOff>
    </xdr:to>
    <xdr:sp macro="" textlink="">
      <xdr:nvSpPr>
        <xdr:cNvPr id="5467" name="Text Box 7"/>
        <xdr:cNvSpPr txBox="1"/>
      </xdr:nvSpPr>
      <xdr:spPr>
        <a:xfrm>
          <a:off x="13888085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13970</xdr:rowOff>
    </xdr:to>
    <xdr:sp macro="" textlink="">
      <xdr:nvSpPr>
        <xdr:cNvPr id="5468" name="Text Box 7"/>
        <xdr:cNvSpPr txBox="1"/>
      </xdr:nvSpPr>
      <xdr:spPr>
        <a:xfrm>
          <a:off x="13888085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13970</xdr:rowOff>
    </xdr:to>
    <xdr:sp macro="" textlink="">
      <xdr:nvSpPr>
        <xdr:cNvPr id="5469" name="Text Box 7"/>
        <xdr:cNvSpPr txBox="1"/>
      </xdr:nvSpPr>
      <xdr:spPr>
        <a:xfrm>
          <a:off x="13888085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13970</xdr:rowOff>
    </xdr:to>
    <xdr:sp macro="" textlink="">
      <xdr:nvSpPr>
        <xdr:cNvPr id="5470" name="Text Box 7"/>
        <xdr:cNvSpPr txBox="1"/>
      </xdr:nvSpPr>
      <xdr:spPr>
        <a:xfrm>
          <a:off x="13888085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13970</xdr:rowOff>
    </xdr:to>
    <xdr:sp macro="" textlink="">
      <xdr:nvSpPr>
        <xdr:cNvPr id="5471" name="Text Box 7"/>
        <xdr:cNvSpPr txBox="1"/>
      </xdr:nvSpPr>
      <xdr:spPr>
        <a:xfrm>
          <a:off x="13888085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13970</xdr:rowOff>
    </xdr:to>
    <xdr:sp macro="" textlink="">
      <xdr:nvSpPr>
        <xdr:cNvPr id="5472" name="Text Box 7"/>
        <xdr:cNvSpPr txBox="1"/>
      </xdr:nvSpPr>
      <xdr:spPr>
        <a:xfrm>
          <a:off x="13888085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13970</xdr:rowOff>
    </xdr:to>
    <xdr:sp macro="" textlink="">
      <xdr:nvSpPr>
        <xdr:cNvPr id="5473" name="Text Box 7"/>
        <xdr:cNvSpPr txBox="1"/>
      </xdr:nvSpPr>
      <xdr:spPr>
        <a:xfrm>
          <a:off x="13888085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13970</xdr:rowOff>
    </xdr:to>
    <xdr:sp macro="" textlink="">
      <xdr:nvSpPr>
        <xdr:cNvPr id="5474" name="Text Box 7"/>
        <xdr:cNvSpPr txBox="1"/>
      </xdr:nvSpPr>
      <xdr:spPr>
        <a:xfrm>
          <a:off x="13888085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13970</xdr:rowOff>
    </xdr:to>
    <xdr:sp macro="" textlink="">
      <xdr:nvSpPr>
        <xdr:cNvPr id="5475" name="Text Box 7"/>
        <xdr:cNvSpPr txBox="1"/>
      </xdr:nvSpPr>
      <xdr:spPr>
        <a:xfrm>
          <a:off x="13888085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13970</xdr:rowOff>
    </xdr:to>
    <xdr:sp macro="" textlink="">
      <xdr:nvSpPr>
        <xdr:cNvPr id="5476" name="Text Box 7"/>
        <xdr:cNvSpPr txBox="1"/>
      </xdr:nvSpPr>
      <xdr:spPr>
        <a:xfrm>
          <a:off x="13888085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13970</xdr:rowOff>
    </xdr:to>
    <xdr:sp macro="" textlink="">
      <xdr:nvSpPr>
        <xdr:cNvPr id="5477" name="Text Box 7"/>
        <xdr:cNvSpPr txBox="1"/>
      </xdr:nvSpPr>
      <xdr:spPr>
        <a:xfrm>
          <a:off x="13888085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13970</xdr:rowOff>
    </xdr:to>
    <xdr:sp macro="" textlink="">
      <xdr:nvSpPr>
        <xdr:cNvPr id="5478" name="Text Box 7"/>
        <xdr:cNvSpPr txBox="1"/>
      </xdr:nvSpPr>
      <xdr:spPr>
        <a:xfrm>
          <a:off x="13888085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13970</xdr:rowOff>
    </xdr:to>
    <xdr:sp macro="" textlink="">
      <xdr:nvSpPr>
        <xdr:cNvPr id="5479" name="Text Box 7"/>
        <xdr:cNvSpPr txBox="1"/>
      </xdr:nvSpPr>
      <xdr:spPr>
        <a:xfrm>
          <a:off x="13888085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13970</xdr:rowOff>
    </xdr:to>
    <xdr:sp macro="" textlink="">
      <xdr:nvSpPr>
        <xdr:cNvPr id="5480" name="Text Box 7"/>
        <xdr:cNvSpPr txBox="1"/>
      </xdr:nvSpPr>
      <xdr:spPr>
        <a:xfrm>
          <a:off x="13888085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13970</xdr:rowOff>
    </xdr:to>
    <xdr:sp macro="" textlink="">
      <xdr:nvSpPr>
        <xdr:cNvPr id="5481" name="Text Box 7"/>
        <xdr:cNvSpPr txBox="1"/>
      </xdr:nvSpPr>
      <xdr:spPr>
        <a:xfrm>
          <a:off x="13888085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13970</xdr:rowOff>
    </xdr:to>
    <xdr:sp macro="" textlink="">
      <xdr:nvSpPr>
        <xdr:cNvPr id="5482" name="Text Box 7"/>
        <xdr:cNvSpPr txBox="1"/>
      </xdr:nvSpPr>
      <xdr:spPr>
        <a:xfrm>
          <a:off x="13888085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13970</xdr:rowOff>
    </xdr:to>
    <xdr:sp macro="" textlink="">
      <xdr:nvSpPr>
        <xdr:cNvPr id="5483" name="Text Box 7"/>
        <xdr:cNvSpPr txBox="1"/>
      </xdr:nvSpPr>
      <xdr:spPr>
        <a:xfrm>
          <a:off x="13888085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13970</xdr:rowOff>
    </xdr:to>
    <xdr:sp macro="" textlink="">
      <xdr:nvSpPr>
        <xdr:cNvPr id="5484" name="Text Box 7"/>
        <xdr:cNvSpPr txBox="1"/>
      </xdr:nvSpPr>
      <xdr:spPr>
        <a:xfrm>
          <a:off x="13888085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13970</xdr:rowOff>
    </xdr:to>
    <xdr:sp macro="" textlink="">
      <xdr:nvSpPr>
        <xdr:cNvPr id="5485" name="Text Box 7"/>
        <xdr:cNvSpPr txBox="1"/>
      </xdr:nvSpPr>
      <xdr:spPr>
        <a:xfrm>
          <a:off x="13888085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13970</xdr:rowOff>
    </xdr:to>
    <xdr:sp macro="" textlink="">
      <xdr:nvSpPr>
        <xdr:cNvPr id="5486" name="Text Box 7"/>
        <xdr:cNvSpPr txBox="1"/>
      </xdr:nvSpPr>
      <xdr:spPr>
        <a:xfrm>
          <a:off x="13888085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13970</xdr:rowOff>
    </xdr:to>
    <xdr:sp macro="" textlink="">
      <xdr:nvSpPr>
        <xdr:cNvPr id="5487" name="Text Box 7"/>
        <xdr:cNvSpPr txBox="1"/>
      </xdr:nvSpPr>
      <xdr:spPr>
        <a:xfrm>
          <a:off x="13888085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13970</xdr:rowOff>
    </xdr:to>
    <xdr:sp macro="" textlink="">
      <xdr:nvSpPr>
        <xdr:cNvPr id="5488" name="Text Box 7"/>
        <xdr:cNvSpPr txBox="1"/>
      </xdr:nvSpPr>
      <xdr:spPr>
        <a:xfrm>
          <a:off x="13888085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13970</xdr:rowOff>
    </xdr:to>
    <xdr:sp macro="" textlink="">
      <xdr:nvSpPr>
        <xdr:cNvPr id="5489" name="Text Box 7"/>
        <xdr:cNvSpPr txBox="1"/>
      </xdr:nvSpPr>
      <xdr:spPr>
        <a:xfrm>
          <a:off x="13888085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13970</xdr:rowOff>
    </xdr:to>
    <xdr:sp macro="" textlink="">
      <xdr:nvSpPr>
        <xdr:cNvPr id="5490" name="Text Box 7"/>
        <xdr:cNvSpPr txBox="1"/>
      </xdr:nvSpPr>
      <xdr:spPr>
        <a:xfrm>
          <a:off x="13888085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13970</xdr:rowOff>
    </xdr:to>
    <xdr:sp macro="" textlink="">
      <xdr:nvSpPr>
        <xdr:cNvPr id="5491" name="Text Box 7"/>
        <xdr:cNvSpPr txBox="1"/>
      </xdr:nvSpPr>
      <xdr:spPr>
        <a:xfrm>
          <a:off x="13888085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13970</xdr:rowOff>
    </xdr:to>
    <xdr:sp macro="" textlink="">
      <xdr:nvSpPr>
        <xdr:cNvPr id="5492" name="Text Box 7"/>
        <xdr:cNvSpPr txBox="1"/>
      </xdr:nvSpPr>
      <xdr:spPr>
        <a:xfrm>
          <a:off x="13888085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13970</xdr:rowOff>
    </xdr:to>
    <xdr:sp macro="" textlink="">
      <xdr:nvSpPr>
        <xdr:cNvPr id="5493" name="Text Box 7"/>
        <xdr:cNvSpPr txBox="1"/>
      </xdr:nvSpPr>
      <xdr:spPr>
        <a:xfrm>
          <a:off x="13888085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13970</xdr:rowOff>
    </xdr:to>
    <xdr:sp macro="" textlink="">
      <xdr:nvSpPr>
        <xdr:cNvPr id="5494" name="Text Box 7"/>
        <xdr:cNvSpPr txBox="1"/>
      </xdr:nvSpPr>
      <xdr:spPr>
        <a:xfrm>
          <a:off x="13888085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13970</xdr:rowOff>
    </xdr:to>
    <xdr:sp macro="" textlink="">
      <xdr:nvSpPr>
        <xdr:cNvPr id="5495" name="Text Box 7"/>
        <xdr:cNvSpPr txBox="1"/>
      </xdr:nvSpPr>
      <xdr:spPr>
        <a:xfrm>
          <a:off x="13888085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496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497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498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499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00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01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02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03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504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505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506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507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508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509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510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511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12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13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14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15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16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17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18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19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520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521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522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523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524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525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526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527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28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29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30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31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32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33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34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35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36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37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38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39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40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41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42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43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44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45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46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47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48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49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50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51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52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53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54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55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56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57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58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59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60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61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62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63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64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65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66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67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568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569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570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571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572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573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574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575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76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77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78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79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80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81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82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83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584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585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586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587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588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589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590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591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92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93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94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95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96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97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98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599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00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01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02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03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04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05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06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07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08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09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10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11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12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13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14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15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16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17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18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19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20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21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22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23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13970</xdr:rowOff>
    </xdr:to>
    <xdr:sp macro="" textlink="">
      <xdr:nvSpPr>
        <xdr:cNvPr id="5624" name="Text Box 7"/>
        <xdr:cNvSpPr txBox="1"/>
      </xdr:nvSpPr>
      <xdr:spPr>
        <a:xfrm>
          <a:off x="13888085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13970</xdr:rowOff>
    </xdr:to>
    <xdr:sp macro="" textlink="">
      <xdr:nvSpPr>
        <xdr:cNvPr id="5625" name="Text Box 7"/>
        <xdr:cNvSpPr txBox="1"/>
      </xdr:nvSpPr>
      <xdr:spPr>
        <a:xfrm>
          <a:off x="13888085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13970</xdr:rowOff>
    </xdr:to>
    <xdr:sp macro="" textlink="">
      <xdr:nvSpPr>
        <xdr:cNvPr id="5626" name="Text Box 7"/>
        <xdr:cNvSpPr txBox="1"/>
      </xdr:nvSpPr>
      <xdr:spPr>
        <a:xfrm>
          <a:off x="13888085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13970</xdr:rowOff>
    </xdr:to>
    <xdr:sp macro="" textlink="">
      <xdr:nvSpPr>
        <xdr:cNvPr id="5627" name="Text Box 7"/>
        <xdr:cNvSpPr txBox="1"/>
      </xdr:nvSpPr>
      <xdr:spPr>
        <a:xfrm>
          <a:off x="13888085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13970</xdr:rowOff>
    </xdr:to>
    <xdr:sp macro="" textlink="">
      <xdr:nvSpPr>
        <xdr:cNvPr id="5628" name="Text Box 7"/>
        <xdr:cNvSpPr txBox="1"/>
      </xdr:nvSpPr>
      <xdr:spPr>
        <a:xfrm>
          <a:off x="13888085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13970</xdr:rowOff>
    </xdr:to>
    <xdr:sp macro="" textlink="">
      <xdr:nvSpPr>
        <xdr:cNvPr id="5629" name="Text Box 7"/>
        <xdr:cNvSpPr txBox="1"/>
      </xdr:nvSpPr>
      <xdr:spPr>
        <a:xfrm>
          <a:off x="13888085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13970</xdr:rowOff>
    </xdr:to>
    <xdr:sp macro="" textlink="">
      <xdr:nvSpPr>
        <xdr:cNvPr id="5630" name="Text Box 7"/>
        <xdr:cNvSpPr txBox="1"/>
      </xdr:nvSpPr>
      <xdr:spPr>
        <a:xfrm>
          <a:off x="13888085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13970</xdr:rowOff>
    </xdr:to>
    <xdr:sp macro="" textlink="">
      <xdr:nvSpPr>
        <xdr:cNvPr id="5631" name="Text Box 7"/>
        <xdr:cNvSpPr txBox="1"/>
      </xdr:nvSpPr>
      <xdr:spPr>
        <a:xfrm>
          <a:off x="13888085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13970</xdr:rowOff>
    </xdr:to>
    <xdr:sp macro="" textlink="">
      <xdr:nvSpPr>
        <xdr:cNvPr id="5632" name="Text Box 7"/>
        <xdr:cNvSpPr txBox="1"/>
      </xdr:nvSpPr>
      <xdr:spPr>
        <a:xfrm>
          <a:off x="13888085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13970</xdr:rowOff>
    </xdr:to>
    <xdr:sp macro="" textlink="">
      <xdr:nvSpPr>
        <xdr:cNvPr id="5633" name="Text Box 7"/>
        <xdr:cNvSpPr txBox="1"/>
      </xdr:nvSpPr>
      <xdr:spPr>
        <a:xfrm>
          <a:off x="13888085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13970</xdr:rowOff>
    </xdr:to>
    <xdr:sp macro="" textlink="">
      <xdr:nvSpPr>
        <xdr:cNvPr id="5634" name="Text Box 7"/>
        <xdr:cNvSpPr txBox="1"/>
      </xdr:nvSpPr>
      <xdr:spPr>
        <a:xfrm>
          <a:off x="13888085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13970</xdr:rowOff>
    </xdr:to>
    <xdr:sp macro="" textlink="">
      <xdr:nvSpPr>
        <xdr:cNvPr id="5635" name="Text Box 7"/>
        <xdr:cNvSpPr txBox="1"/>
      </xdr:nvSpPr>
      <xdr:spPr>
        <a:xfrm>
          <a:off x="13888085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13970</xdr:rowOff>
    </xdr:to>
    <xdr:sp macro="" textlink="">
      <xdr:nvSpPr>
        <xdr:cNvPr id="5636" name="Text Box 7"/>
        <xdr:cNvSpPr txBox="1"/>
      </xdr:nvSpPr>
      <xdr:spPr>
        <a:xfrm>
          <a:off x="13888085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13970</xdr:rowOff>
    </xdr:to>
    <xdr:sp macro="" textlink="">
      <xdr:nvSpPr>
        <xdr:cNvPr id="5637" name="Text Box 7"/>
        <xdr:cNvSpPr txBox="1"/>
      </xdr:nvSpPr>
      <xdr:spPr>
        <a:xfrm>
          <a:off x="13888085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13970</xdr:rowOff>
    </xdr:to>
    <xdr:sp macro="" textlink="">
      <xdr:nvSpPr>
        <xdr:cNvPr id="5638" name="Text Box 7"/>
        <xdr:cNvSpPr txBox="1"/>
      </xdr:nvSpPr>
      <xdr:spPr>
        <a:xfrm>
          <a:off x="13888085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13970</xdr:rowOff>
    </xdr:to>
    <xdr:sp macro="" textlink="">
      <xdr:nvSpPr>
        <xdr:cNvPr id="5639" name="Text Box 7"/>
        <xdr:cNvSpPr txBox="1"/>
      </xdr:nvSpPr>
      <xdr:spPr>
        <a:xfrm>
          <a:off x="13888085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13970</xdr:rowOff>
    </xdr:to>
    <xdr:sp macro="" textlink="">
      <xdr:nvSpPr>
        <xdr:cNvPr id="5640" name="Text Box 7"/>
        <xdr:cNvSpPr txBox="1"/>
      </xdr:nvSpPr>
      <xdr:spPr>
        <a:xfrm>
          <a:off x="13888085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13970</xdr:rowOff>
    </xdr:to>
    <xdr:sp macro="" textlink="">
      <xdr:nvSpPr>
        <xdr:cNvPr id="5641" name="Text Box 7"/>
        <xdr:cNvSpPr txBox="1"/>
      </xdr:nvSpPr>
      <xdr:spPr>
        <a:xfrm>
          <a:off x="13888085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13970</xdr:rowOff>
    </xdr:to>
    <xdr:sp macro="" textlink="">
      <xdr:nvSpPr>
        <xdr:cNvPr id="5642" name="Text Box 7"/>
        <xdr:cNvSpPr txBox="1"/>
      </xdr:nvSpPr>
      <xdr:spPr>
        <a:xfrm>
          <a:off x="13888085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13970</xdr:rowOff>
    </xdr:to>
    <xdr:sp macro="" textlink="">
      <xdr:nvSpPr>
        <xdr:cNvPr id="5643" name="Text Box 7"/>
        <xdr:cNvSpPr txBox="1"/>
      </xdr:nvSpPr>
      <xdr:spPr>
        <a:xfrm>
          <a:off x="13888085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13970</xdr:rowOff>
    </xdr:to>
    <xdr:sp macro="" textlink="">
      <xdr:nvSpPr>
        <xdr:cNvPr id="5644" name="Text Box 7"/>
        <xdr:cNvSpPr txBox="1"/>
      </xdr:nvSpPr>
      <xdr:spPr>
        <a:xfrm>
          <a:off x="13888085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13970</xdr:rowOff>
    </xdr:to>
    <xdr:sp macro="" textlink="">
      <xdr:nvSpPr>
        <xdr:cNvPr id="5645" name="Text Box 7"/>
        <xdr:cNvSpPr txBox="1"/>
      </xdr:nvSpPr>
      <xdr:spPr>
        <a:xfrm>
          <a:off x="13888085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13970</xdr:rowOff>
    </xdr:to>
    <xdr:sp macro="" textlink="">
      <xdr:nvSpPr>
        <xdr:cNvPr id="5646" name="Text Box 7"/>
        <xdr:cNvSpPr txBox="1"/>
      </xdr:nvSpPr>
      <xdr:spPr>
        <a:xfrm>
          <a:off x="13888085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13970</xdr:rowOff>
    </xdr:to>
    <xdr:sp macro="" textlink="">
      <xdr:nvSpPr>
        <xdr:cNvPr id="5647" name="Text Box 7"/>
        <xdr:cNvSpPr txBox="1"/>
      </xdr:nvSpPr>
      <xdr:spPr>
        <a:xfrm>
          <a:off x="13888085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13970</xdr:rowOff>
    </xdr:to>
    <xdr:sp macro="" textlink="">
      <xdr:nvSpPr>
        <xdr:cNvPr id="5648" name="Text Box 7"/>
        <xdr:cNvSpPr txBox="1"/>
      </xdr:nvSpPr>
      <xdr:spPr>
        <a:xfrm>
          <a:off x="13888085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13970</xdr:rowOff>
    </xdr:to>
    <xdr:sp macro="" textlink="">
      <xdr:nvSpPr>
        <xdr:cNvPr id="5649" name="Text Box 7"/>
        <xdr:cNvSpPr txBox="1"/>
      </xdr:nvSpPr>
      <xdr:spPr>
        <a:xfrm>
          <a:off x="13888085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13970</xdr:rowOff>
    </xdr:to>
    <xdr:sp macro="" textlink="">
      <xdr:nvSpPr>
        <xdr:cNvPr id="5650" name="Text Box 7"/>
        <xdr:cNvSpPr txBox="1"/>
      </xdr:nvSpPr>
      <xdr:spPr>
        <a:xfrm>
          <a:off x="13888085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13970</xdr:rowOff>
    </xdr:to>
    <xdr:sp macro="" textlink="">
      <xdr:nvSpPr>
        <xdr:cNvPr id="5651" name="Text Box 7"/>
        <xdr:cNvSpPr txBox="1"/>
      </xdr:nvSpPr>
      <xdr:spPr>
        <a:xfrm>
          <a:off x="13888085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13970</xdr:rowOff>
    </xdr:to>
    <xdr:sp macro="" textlink="">
      <xdr:nvSpPr>
        <xdr:cNvPr id="5652" name="Text Box 7"/>
        <xdr:cNvSpPr txBox="1"/>
      </xdr:nvSpPr>
      <xdr:spPr>
        <a:xfrm>
          <a:off x="13888085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13970</xdr:rowOff>
    </xdr:to>
    <xdr:sp macro="" textlink="">
      <xdr:nvSpPr>
        <xdr:cNvPr id="5653" name="Text Box 7"/>
        <xdr:cNvSpPr txBox="1"/>
      </xdr:nvSpPr>
      <xdr:spPr>
        <a:xfrm>
          <a:off x="13888085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13970</xdr:rowOff>
    </xdr:to>
    <xdr:sp macro="" textlink="">
      <xdr:nvSpPr>
        <xdr:cNvPr id="5654" name="Text Box 7"/>
        <xdr:cNvSpPr txBox="1"/>
      </xdr:nvSpPr>
      <xdr:spPr>
        <a:xfrm>
          <a:off x="13888085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13970</xdr:rowOff>
    </xdr:to>
    <xdr:sp macro="" textlink="">
      <xdr:nvSpPr>
        <xdr:cNvPr id="5655" name="Text Box 7"/>
        <xdr:cNvSpPr txBox="1"/>
      </xdr:nvSpPr>
      <xdr:spPr>
        <a:xfrm>
          <a:off x="13888085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56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57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58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59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60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61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62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63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664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665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666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667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668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669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670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671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72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73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74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75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76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77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78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79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680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681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682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683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684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685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686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687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88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89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90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91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92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93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94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95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96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97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98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699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00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01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02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03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04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05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06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07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08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09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10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11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12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13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14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15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16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17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18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19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20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21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22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23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24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25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26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27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728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729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730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731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732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733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734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735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36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37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38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39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40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41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42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43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744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745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746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747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748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749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750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57785</xdr:colOff>
      <xdr:row>41</xdr:row>
      <xdr:rowOff>10795</xdr:rowOff>
    </xdr:to>
    <xdr:sp macro="" textlink="">
      <xdr:nvSpPr>
        <xdr:cNvPr id="5751" name="Text Box 7"/>
        <xdr:cNvSpPr txBox="1"/>
      </xdr:nvSpPr>
      <xdr:spPr>
        <a:xfrm>
          <a:off x="13888085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52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53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54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55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56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57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58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59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60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61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62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63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64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65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66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67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68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69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70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71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72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73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74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75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76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77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78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79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80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81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82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54610</xdr:colOff>
      <xdr:row>41</xdr:row>
      <xdr:rowOff>10795</xdr:rowOff>
    </xdr:to>
    <xdr:sp macro="" textlink="">
      <xdr:nvSpPr>
        <xdr:cNvPr id="5783" name="Text Box 7"/>
        <xdr:cNvSpPr txBox="1"/>
      </xdr:nvSpPr>
      <xdr:spPr>
        <a:xfrm>
          <a:off x="13888085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78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78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78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78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78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78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79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79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79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79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79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79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79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79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79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79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0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0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0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0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0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0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0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0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0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0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1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1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1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1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1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1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1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1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1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1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2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2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2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2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2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2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2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2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2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2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3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3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3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3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3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3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3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3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3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3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4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4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4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4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4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4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4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4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4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4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5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5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5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5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5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5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5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5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5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5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6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6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6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6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6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6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6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6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6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6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7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7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7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7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7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7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7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7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7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7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8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8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8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8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8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8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8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8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8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8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9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9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9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9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9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9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9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9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9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89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0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0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0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0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0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0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0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0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0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0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1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1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1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1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1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1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1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1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1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1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2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2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2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2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2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2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2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2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2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2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3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3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3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3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3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3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3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3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3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3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4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4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4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4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4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4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4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4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4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4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5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5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5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5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5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5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5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5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5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5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6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6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6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6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6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6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6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6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6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6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7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7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7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7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7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7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7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7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7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7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8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8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8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8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8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8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8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8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8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8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9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9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9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9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9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9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9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9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9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599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0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0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0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0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0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0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0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0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0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0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1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1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01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01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01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01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01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01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01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01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02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02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02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02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2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2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2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2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2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2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3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3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3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3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3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3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3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3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3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3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4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4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4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4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4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4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4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4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4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4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5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5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5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5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5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5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5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5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5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5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6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6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6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6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6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6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6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6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6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6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7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7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7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7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7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7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7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7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7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7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8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8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8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8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8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8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8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8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8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8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9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9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9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9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9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9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9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9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9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09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0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0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0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0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0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0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0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0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0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0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1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1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1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1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1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1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1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1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1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1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2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2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2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2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2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2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2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2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2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2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3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3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3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3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3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3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3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3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3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3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4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4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4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4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4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4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4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4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4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4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5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5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5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5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5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5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5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5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5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5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6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6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6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6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6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6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6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6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6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6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7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7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7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7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7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7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7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7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7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17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18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18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18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18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18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18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18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18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18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18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19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19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19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19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19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19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19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19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19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19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20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20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20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20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20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20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20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20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20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20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21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21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21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21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21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21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21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21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21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21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22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22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22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22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22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22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22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22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22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22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23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23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23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23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23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23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23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23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23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23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24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24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24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24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24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24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24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24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24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24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25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25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25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25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25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25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25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25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25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25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26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26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26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26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26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26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26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26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26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26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27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27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27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27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27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27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27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27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27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27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28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28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28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28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28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28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28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28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288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289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290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291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292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293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294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295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296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297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298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299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30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30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30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30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30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30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30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30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30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30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31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31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31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31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31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31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31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31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31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31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32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32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32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32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2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2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2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2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2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2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3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3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3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3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3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3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3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3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3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3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4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4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4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4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4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4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4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4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4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4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5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5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5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5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5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5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5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5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5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5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6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6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6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6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6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6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6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6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6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6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7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7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7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7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7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7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7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7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7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7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8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8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8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8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384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385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386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387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388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389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390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391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392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393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394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395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9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9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9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39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40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40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40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40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40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40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40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40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408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409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410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411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412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413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414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415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416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417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418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419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420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421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422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423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424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425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426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427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428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429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430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431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43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43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43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43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43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43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43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43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44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44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44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44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444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445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446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447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448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449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450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451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452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453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454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455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45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45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45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45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46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46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46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46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46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46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46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46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46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46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47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47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47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47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47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47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47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47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47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47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48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48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48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48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48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48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48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48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48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48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49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49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492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493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494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495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496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497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498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499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500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501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502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503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504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505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506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507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508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509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510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511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512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513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514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6515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1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1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1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1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2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2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2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2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2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2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2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2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2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2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3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3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3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3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3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3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3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3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3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3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4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4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4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4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4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4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4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4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4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4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5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5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5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5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5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5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5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5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5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5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6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6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6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6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56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56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56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56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56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56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57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57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57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57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57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57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57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57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57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57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58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58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58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58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58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58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58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58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8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8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9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9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9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9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9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9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9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9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9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59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0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0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0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0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0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0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0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0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0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0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1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1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1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1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1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1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1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1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1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1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2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2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2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2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62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62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62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62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62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62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63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63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63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63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63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63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3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3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3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3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4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4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4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4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4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4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4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4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64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64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65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65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65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65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65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65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65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65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65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65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66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66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66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66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66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66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66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66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66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66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67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67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67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67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67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67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67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67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67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67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68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68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68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68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8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8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8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8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8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8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9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9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9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9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9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9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9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9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9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69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70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70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70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70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70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70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70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70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70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70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71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71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71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71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71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71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71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71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71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71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72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72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72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72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72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72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72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72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72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72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73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73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73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73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73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73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73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73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73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73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74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74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74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74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74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74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74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74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74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74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75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75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75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75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75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75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75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75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75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75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76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76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76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76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76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76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76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76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76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76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77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77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77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77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77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77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77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77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77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77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78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78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78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78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78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78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78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78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78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78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79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79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79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79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79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79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79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79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79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79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80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80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80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80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0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0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0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0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0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0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1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1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1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1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1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1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1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1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1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1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2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2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2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2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2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2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2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2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2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2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3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3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3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3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3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3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3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3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3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3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4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4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4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4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4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4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4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4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4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4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5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5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85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85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85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85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85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85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85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85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86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86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86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86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6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6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6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6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6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6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7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7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7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7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7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7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87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87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87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87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88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88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88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88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88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88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88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688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8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8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9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9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9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9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9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9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9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9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9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89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0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0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0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0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0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0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0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0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0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0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1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1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1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1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1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1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1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1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1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1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2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2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2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2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2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2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2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2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2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2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3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3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3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3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3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3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3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3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3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3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4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4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4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4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4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4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4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4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94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94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95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95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95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95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95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95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95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95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95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95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6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6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6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6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6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6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6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6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6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6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7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7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97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97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97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97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97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97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97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97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98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98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98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98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8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8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8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8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8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8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9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9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9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9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9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699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99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99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99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699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0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0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0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0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0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0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0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0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0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0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1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1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1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1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1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1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1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1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1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1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2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2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2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2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2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2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2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2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2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2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3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3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3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3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3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3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3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3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3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3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4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4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4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4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04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04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04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04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04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04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05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05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05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05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05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05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05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05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05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05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06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06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06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06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06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06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06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06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06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06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07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07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07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07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07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07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07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07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07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07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8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8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8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8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8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8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8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8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8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8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9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709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09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09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09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09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09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09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09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09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0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0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0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0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0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0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0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0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0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0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1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1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1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1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1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1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1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1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1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1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2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2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2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2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2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2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2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2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2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2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3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3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3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3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3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3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3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3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3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3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4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4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4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4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4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4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4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4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4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4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5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715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560705</xdr:rowOff>
    </xdr:to>
    <xdr:sp macro="" textlink="">
      <xdr:nvSpPr>
        <xdr:cNvPr id="7152" name="Image1"/>
        <xdr:cNvSpPr>
          <a:spLocks noChangeAspect="1"/>
        </xdr:cNvSpPr>
      </xdr:nvSpPr>
      <xdr:spPr>
        <a:xfrm>
          <a:off x="15226665" y="41338500"/>
          <a:ext cx="264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560705</xdr:rowOff>
    </xdr:to>
    <xdr:sp macro="" textlink="">
      <xdr:nvSpPr>
        <xdr:cNvPr id="7153" name="Image1"/>
        <xdr:cNvSpPr>
          <a:spLocks noChangeAspect="1"/>
        </xdr:cNvSpPr>
      </xdr:nvSpPr>
      <xdr:spPr>
        <a:xfrm>
          <a:off x="15226665" y="41338500"/>
          <a:ext cx="264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560705</xdr:rowOff>
    </xdr:to>
    <xdr:sp macro="" textlink="">
      <xdr:nvSpPr>
        <xdr:cNvPr id="7154" name="Image1"/>
        <xdr:cNvSpPr>
          <a:spLocks noChangeAspect="1"/>
        </xdr:cNvSpPr>
      </xdr:nvSpPr>
      <xdr:spPr>
        <a:xfrm>
          <a:off x="15226665" y="41338500"/>
          <a:ext cx="264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560705</xdr:rowOff>
    </xdr:to>
    <xdr:sp macro="" textlink="">
      <xdr:nvSpPr>
        <xdr:cNvPr id="7155" name="Image1"/>
        <xdr:cNvSpPr>
          <a:spLocks noChangeAspect="1"/>
        </xdr:cNvSpPr>
      </xdr:nvSpPr>
      <xdr:spPr>
        <a:xfrm>
          <a:off x="15226665" y="41338500"/>
          <a:ext cx="264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560705</xdr:rowOff>
    </xdr:to>
    <xdr:sp macro="" textlink="">
      <xdr:nvSpPr>
        <xdr:cNvPr id="7156" name="Image1"/>
        <xdr:cNvSpPr>
          <a:spLocks noChangeAspect="1"/>
        </xdr:cNvSpPr>
      </xdr:nvSpPr>
      <xdr:spPr>
        <a:xfrm>
          <a:off x="15226665" y="41338500"/>
          <a:ext cx="264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560705</xdr:rowOff>
    </xdr:to>
    <xdr:sp macro="" textlink="">
      <xdr:nvSpPr>
        <xdr:cNvPr id="7157" name="Image1"/>
        <xdr:cNvSpPr>
          <a:spLocks noChangeAspect="1"/>
        </xdr:cNvSpPr>
      </xdr:nvSpPr>
      <xdr:spPr>
        <a:xfrm>
          <a:off x="15226665" y="41338500"/>
          <a:ext cx="264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560705</xdr:rowOff>
    </xdr:to>
    <xdr:sp macro="" textlink="">
      <xdr:nvSpPr>
        <xdr:cNvPr id="7158" name="Image1"/>
        <xdr:cNvSpPr>
          <a:spLocks noChangeAspect="1"/>
        </xdr:cNvSpPr>
      </xdr:nvSpPr>
      <xdr:spPr>
        <a:xfrm>
          <a:off x="15226665" y="41338500"/>
          <a:ext cx="264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560705</xdr:rowOff>
    </xdr:to>
    <xdr:sp macro="" textlink="">
      <xdr:nvSpPr>
        <xdr:cNvPr id="7159" name="Image1"/>
        <xdr:cNvSpPr>
          <a:spLocks noChangeAspect="1"/>
        </xdr:cNvSpPr>
      </xdr:nvSpPr>
      <xdr:spPr>
        <a:xfrm>
          <a:off x="15226665" y="41338500"/>
          <a:ext cx="264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560705</xdr:rowOff>
    </xdr:to>
    <xdr:sp macro="" textlink="">
      <xdr:nvSpPr>
        <xdr:cNvPr id="7160" name="Image1"/>
        <xdr:cNvSpPr>
          <a:spLocks noChangeAspect="1"/>
        </xdr:cNvSpPr>
      </xdr:nvSpPr>
      <xdr:spPr>
        <a:xfrm>
          <a:off x="15226665" y="41338500"/>
          <a:ext cx="264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560705</xdr:rowOff>
    </xdr:to>
    <xdr:sp macro="" textlink="">
      <xdr:nvSpPr>
        <xdr:cNvPr id="7161" name="Image1"/>
        <xdr:cNvSpPr>
          <a:spLocks noChangeAspect="1"/>
        </xdr:cNvSpPr>
      </xdr:nvSpPr>
      <xdr:spPr>
        <a:xfrm>
          <a:off x="15226665" y="41338500"/>
          <a:ext cx="264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560705</xdr:rowOff>
    </xdr:to>
    <xdr:sp macro="" textlink="">
      <xdr:nvSpPr>
        <xdr:cNvPr id="7162" name="Image1"/>
        <xdr:cNvSpPr>
          <a:spLocks noChangeAspect="1"/>
        </xdr:cNvSpPr>
      </xdr:nvSpPr>
      <xdr:spPr>
        <a:xfrm>
          <a:off x="15226665" y="41338500"/>
          <a:ext cx="264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560705</xdr:rowOff>
    </xdr:to>
    <xdr:sp macro="" textlink="">
      <xdr:nvSpPr>
        <xdr:cNvPr id="7163" name="Image1"/>
        <xdr:cNvSpPr>
          <a:spLocks noChangeAspect="1"/>
        </xdr:cNvSpPr>
      </xdr:nvSpPr>
      <xdr:spPr>
        <a:xfrm>
          <a:off x="15226665" y="41338500"/>
          <a:ext cx="264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164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165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166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167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168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169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170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171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172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173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174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175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176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177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178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179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180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181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182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183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184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185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186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187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188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189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190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191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192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193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194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195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196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197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198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199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00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01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02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03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204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205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206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207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208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209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210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211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12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13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14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15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16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17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18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19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220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221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222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223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224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225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226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227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28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29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30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31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32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33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34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35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36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37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38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39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40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41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42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43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44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45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46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47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48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49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50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51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52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53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54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55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56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57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58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59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60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61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62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63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64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65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66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67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268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269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270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271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272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273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274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275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76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77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78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79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80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81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82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83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284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285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286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287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288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289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290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291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92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93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94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95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96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97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98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299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00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01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02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03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04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05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06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07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08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09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10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11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12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13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14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15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16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17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18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19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20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21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22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23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324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325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326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327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328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329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330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331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332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333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334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335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336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337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338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339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340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341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342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343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344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345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346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347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348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349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350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351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352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353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354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355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56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57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58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59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60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61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62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63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364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365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366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367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368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369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370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371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72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73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74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75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76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77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78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79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380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381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382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383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384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385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386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387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88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89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90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91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92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93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94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95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96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97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98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399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00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01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02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03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04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05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06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07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08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09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10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11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12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13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14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15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16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17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18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19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20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21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22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23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24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25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26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27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428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429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430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431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432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433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434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435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36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37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38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39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40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41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42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43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444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445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446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447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448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449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450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451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52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53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54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55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56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57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58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59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60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61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62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63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64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65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66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67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68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69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70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71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72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73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74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75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76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77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78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79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80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81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82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483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484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485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486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487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488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489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490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491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492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493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494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495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496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497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498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499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500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501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502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503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504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505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506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507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508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509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510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511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512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513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514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515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16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17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18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19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20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21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22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23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524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525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526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527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528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529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530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531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32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33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34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35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36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37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38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39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540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541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542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543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544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545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546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547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48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49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50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51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52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53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54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55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56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57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58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59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60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61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62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63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64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65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66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67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68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69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70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71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72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73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74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75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76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77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78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79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80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81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82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83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84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85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86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87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588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589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590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591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592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593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594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595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96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97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98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599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00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01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02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03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604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605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606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607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608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609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610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611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12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13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14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15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16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17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18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19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20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21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22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23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24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25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26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27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28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29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30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31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32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33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34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35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36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37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38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39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40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41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42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43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644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645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646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647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648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649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650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651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652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653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654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655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656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657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658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659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660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661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662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663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664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665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666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13970</xdr:rowOff>
    </xdr:to>
    <xdr:sp macro="" textlink="">
      <xdr:nvSpPr>
        <xdr:cNvPr id="7667" name="Text Box 7"/>
        <xdr:cNvSpPr txBox="1"/>
      </xdr:nvSpPr>
      <xdr:spPr>
        <a:xfrm>
          <a:off x="1326388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668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669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670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671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672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673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674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13970</xdr:rowOff>
    </xdr:to>
    <xdr:sp macro="" textlink="">
      <xdr:nvSpPr>
        <xdr:cNvPr id="7675" name="Text Box 7"/>
        <xdr:cNvSpPr txBox="1"/>
      </xdr:nvSpPr>
      <xdr:spPr>
        <a:xfrm>
          <a:off x="1326388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76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77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78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79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80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81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82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83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684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685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686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687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688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689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690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691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92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93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94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95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96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97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98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699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700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701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702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703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704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705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706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707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08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09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10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11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12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13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14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15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16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17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18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19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20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21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22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23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24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25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26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27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28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29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30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31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32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33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34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35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36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37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38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39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40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41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42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43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44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45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46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47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748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749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750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751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752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753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754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755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56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57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58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59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60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61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62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63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764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765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766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767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768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769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770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57785</xdr:colOff>
      <xdr:row>41</xdr:row>
      <xdr:rowOff>10795</xdr:rowOff>
    </xdr:to>
    <xdr:sp macro="" textlink="">
      <xdr:nvSpPr>
        <xdr:cNvPr id="7771" name="Text Box 7"/>
        <xdr:cNvSpPr txBox="1"/>
      </xdr:nvSpPr>
      <xdr:spPr>
        <a:xfrm>
          <a:off x="1326388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72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73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74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75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76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77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78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79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80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81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82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83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84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85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86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87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88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89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90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91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92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93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94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95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96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97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98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799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800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801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802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54610</xdr:colOff>
      <xdr:row>41</xdr:row>
      <xdr:rowOff>10795</xdr:rowOff>
    </xdr:to>
    <xdr:sp macro="" textlink="">
      <xdr:nvSpPr>
        <xdr:cNvPr id="7803" name="Text Box 7"/>
        <xdr:cNvSpPr txBox="1"/>
      </xdr:nvSpPr>
      <xdr:spPr>
        <a:xfrm>
          <a:off x="1326388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0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0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0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0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0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0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1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1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1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1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1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1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1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1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1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1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2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2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2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2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2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2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2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2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2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2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3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3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3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3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3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3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3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3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3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3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4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4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4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4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4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4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4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4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4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4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5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5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5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5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5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5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5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5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5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5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6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6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6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6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6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6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6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6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6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6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7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7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7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7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7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7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7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7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7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7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8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8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8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8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8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8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8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8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8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8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9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9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9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9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9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9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9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9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9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89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0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0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0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0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0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0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0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0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0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0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1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1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1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1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1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1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1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1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1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1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2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2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2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2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2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2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2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2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2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2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3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3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3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3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3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3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3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3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3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3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4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4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4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4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4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4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4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4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4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4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5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5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5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5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5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5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5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5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5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5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6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6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6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6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6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6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6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6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6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6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7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7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7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7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7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7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7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7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7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7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8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8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8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8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8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8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8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8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8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8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9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9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9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9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9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9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9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9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9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799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0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0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0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0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0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0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0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0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0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0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1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1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1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1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1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1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1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1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1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1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2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2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2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2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2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2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2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2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2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2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3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3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3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3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3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3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3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3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3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3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4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4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4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4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4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4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4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4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4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4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5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5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5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5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5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5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5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5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5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5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6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6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6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6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6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6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6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6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6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6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7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7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7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7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7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7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7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7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7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7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8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8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8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8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8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8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8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8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8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8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9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9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9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9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9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9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9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9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9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09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0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0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0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0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0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0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0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0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0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0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1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1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1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1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1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1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1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1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1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1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2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2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2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2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2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2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2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2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2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2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3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3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3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3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3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3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3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3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3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3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4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4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4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4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4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4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4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4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4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4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5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5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5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5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5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5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5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5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5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5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6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6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6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6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6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6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6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6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6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6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7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7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7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7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7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7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7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7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7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7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8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8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8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8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8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8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8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8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8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8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9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9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9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9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9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9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9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9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9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19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0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0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0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0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0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0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0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0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0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0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1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1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1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1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1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1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1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1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1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1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2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2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2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2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2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2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2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2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2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2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3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3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3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3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3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3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3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3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3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3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4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4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4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4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4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4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4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4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4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4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5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5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5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5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5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5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5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5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5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5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6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6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6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6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6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6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6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6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6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6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7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7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7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7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7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7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7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7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7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7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8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8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8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8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8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8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8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8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8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8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9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9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9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9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9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9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9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9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9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29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0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0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0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0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0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0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0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0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0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0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1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1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1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1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1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1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1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1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1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1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2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2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2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2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2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2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2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2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2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2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3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3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3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3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3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3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3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3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3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3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4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4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4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4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4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4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4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4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4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4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5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5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5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5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5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5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5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5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5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5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6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6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6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6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6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6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6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6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6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6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7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7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7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7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7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7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7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7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7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7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8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8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8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8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8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8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8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8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8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8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9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9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9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9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9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9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9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9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9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39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0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0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0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0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0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0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0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0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0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0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1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1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1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1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1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1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1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1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1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1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2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2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2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2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2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2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2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2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2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2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3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3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3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3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3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3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3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3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3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3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4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4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4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4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4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4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4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4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4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4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5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5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5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5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5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5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5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5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5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5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6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6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6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6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6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6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6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6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6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6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7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7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7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7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7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7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7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7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7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7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8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8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8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8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8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8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8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8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8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8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9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9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9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9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9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9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9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9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9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49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0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0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0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0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0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0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0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0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0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0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1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1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1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1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1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1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1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1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1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1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2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2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2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2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2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2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2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2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2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2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3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3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3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3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3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3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3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3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3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3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4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4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4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4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4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4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4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4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4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4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5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5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5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5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5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5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5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5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5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5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6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6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62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63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64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65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66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67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68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69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70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558165</xdr:rowOff>
    </xdr:to>
    <xdr:sp macro="" textlink="">
      <xdr:nvSpPr>
        <xdr:cNvPr id="8571" name="Image1"/>
        <xdr:cNvSpPr>
          <a:spLocks noChangeAspect="1"/>
        </xdr:cNvSpPr>
      </xdr:nvSpPr>
      <xdr:spPr>
        <a:xfrm>
          <a:off x="159124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57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57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57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57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57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57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57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57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58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58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58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58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58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58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58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58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58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58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59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59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59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59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59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59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59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59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59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59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0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0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0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0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0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0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0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0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0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0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1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1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1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1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1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1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1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1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1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1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2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2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2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2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2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2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2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2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2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2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3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3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3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3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3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3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3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3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3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3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4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4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4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4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4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4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4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4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4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4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5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5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5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5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5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5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5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5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5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5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6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6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6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6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6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6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6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6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6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6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70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71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72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73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74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75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76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77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78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558165</xdr:rowOff>
    </xdr:to>
    <xdr:sp macro="" textlink="">
      <xdr:nvSpPr>
        <xdr:cNvPr id="8679" name="Image1"/>
        <xdr:cNvSpPr>
          <a:spLocks noChangeAspect="1"/>
        </xdr:cNvSpPr>
      </xdr:nvSpPr>
      <xdr:spPr>
        <a:xfrm>
          <a:off x="15226665" y="413385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68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68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68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68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68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68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68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68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68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68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69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69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69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69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69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69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69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69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69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69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0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0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0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0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0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0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0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0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0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0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1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1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1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1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1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1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1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1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1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1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2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2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2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2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2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2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2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2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2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2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3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3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3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3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3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3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3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3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3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3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4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4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4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4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4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4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4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4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4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4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5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5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5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5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5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5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5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5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5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5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6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6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6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6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6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6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6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6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6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6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7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7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7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7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7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7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7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7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7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7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8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8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8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8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8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8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8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8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8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8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9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9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9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9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9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9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9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9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9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79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0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0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0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0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0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0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0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0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0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0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1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1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1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1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1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1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1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1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1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1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2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2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2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2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2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2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2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2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2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2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3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3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3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3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3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3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3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3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3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3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4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4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4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4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4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4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4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4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4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4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5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5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5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5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5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5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5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5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5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5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6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6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6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6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6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6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6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6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6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6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7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7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7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7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7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7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7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7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7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7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8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8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8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8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8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8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8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8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8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8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9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9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9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9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9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9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9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9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9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89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0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0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0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0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0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0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0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0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0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0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1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1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1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1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1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1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1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1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1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1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2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2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2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2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2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2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2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2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2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2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3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3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3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3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3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3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3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3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3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3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4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4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4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4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4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4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4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4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4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4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5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5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5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5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5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5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5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5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5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5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6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6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6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6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6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6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6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6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6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6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7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7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7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7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7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7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7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7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7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7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8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8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8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8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8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8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8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8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8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8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9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9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9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9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9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9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9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9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9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899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0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0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0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0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0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0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0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0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0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0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1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1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1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1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1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1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1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1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1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1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2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2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2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2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2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2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2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2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2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2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3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3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3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3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3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3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3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3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3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3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4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4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4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4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4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4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4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4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4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4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5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5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5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5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5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5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5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5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5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5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6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6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6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6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6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6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6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6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6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6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7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7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7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7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7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7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7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7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7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7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8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8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8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8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8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8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8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8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8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8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9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9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9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9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9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9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9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9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9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09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0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0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0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0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0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0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0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0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0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0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1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1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1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1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1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1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1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1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1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1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2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2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2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2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2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2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2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2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2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2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3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3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3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3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3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3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3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3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3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3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4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4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4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4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4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4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4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4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4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4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5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5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5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5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5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5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5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5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5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5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6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6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6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6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6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6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6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6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6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6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7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7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7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7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7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7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7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7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7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7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8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8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8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8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8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8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8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8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8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8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9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9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9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9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9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9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9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9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9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19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0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0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0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0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0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0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0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0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0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0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1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1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1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1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1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1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1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1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1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1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2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2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2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2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2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2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2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2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2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2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3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3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3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3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3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3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3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3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3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3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4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4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4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4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4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4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4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4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4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4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5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5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5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5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5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5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5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5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5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5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6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6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6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6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6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6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6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6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6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6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7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7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7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7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7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7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7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7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7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7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8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8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8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8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8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8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8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8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8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8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9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9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9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9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9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9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9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9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9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29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0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0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0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0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0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0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0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0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0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0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1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1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1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1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1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1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1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1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1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1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2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2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2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2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2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2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2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2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2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2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3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3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3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3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3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3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3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3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3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3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4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4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4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4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4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4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4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4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4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4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5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5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5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5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5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5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5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5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5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5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6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6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6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6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6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6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6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6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6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6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7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7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7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7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7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7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7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7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7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7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8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8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8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8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8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8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8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8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8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8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9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9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9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9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9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9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9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9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9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39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40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40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40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40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40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40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40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40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40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40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41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941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1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1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1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1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1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1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1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1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2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2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2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2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2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2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2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2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2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2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3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3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3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3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3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3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3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3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3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3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4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4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4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4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4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4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4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4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4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4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5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5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5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5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5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5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5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5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5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5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6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6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6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6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6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6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6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6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6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6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7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7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7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7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7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7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7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7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7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7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8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8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8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8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8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8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8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8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8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8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9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9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9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9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9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49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949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949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949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949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950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950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950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950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950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950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950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950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950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950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951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951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951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951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951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951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951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951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951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951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952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952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952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952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952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952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952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952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952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952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953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953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3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3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3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3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3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3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3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3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4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4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4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4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4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4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4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4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4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4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5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5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5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5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5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5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5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5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5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5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6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6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6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6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6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6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6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6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6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6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7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7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7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7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7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7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7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7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7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7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8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8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8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8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8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8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8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8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8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8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9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9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9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9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9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9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9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9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9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59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0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0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0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0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0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0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0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0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0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0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1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1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1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1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1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1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1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1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1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1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2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2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2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2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2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2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2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2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2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2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3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3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3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3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3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3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3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3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3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3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4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4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4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4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4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4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4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4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4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4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5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5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5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5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5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5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5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5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5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5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6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6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6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6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6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6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6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6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6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6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7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7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7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7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7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7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7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7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7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7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8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8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8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8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8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8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8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8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8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8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9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9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9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9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9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9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9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9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9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69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0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0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0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0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0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0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0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0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0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0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1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1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1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1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1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1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1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1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1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1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2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2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2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2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2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2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2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2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2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2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3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3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3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3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3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3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3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3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3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3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4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4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4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4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4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4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4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4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4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4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5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5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5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5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5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5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5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5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5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5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6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6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6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6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6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6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6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6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6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6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7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7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7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7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7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7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7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7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7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7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8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8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8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8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8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8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8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8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8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8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9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9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9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9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9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9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9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9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9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79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0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0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0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0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0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0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0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0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0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0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1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1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1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1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1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1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1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1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1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1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2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2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2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2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2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2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2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2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2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2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3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3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3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3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3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3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3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3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3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3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4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4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4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4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4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4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4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4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4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4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5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5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5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5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5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5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5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5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5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5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6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6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6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6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6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6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6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6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6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6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7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7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7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7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7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7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7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7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7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7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8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8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8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8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8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8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8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8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8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8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9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9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9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9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9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9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9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9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9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89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0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0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0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0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0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0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0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0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0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0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1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1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1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1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1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1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1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1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1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1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2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2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2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2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2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2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2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2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2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2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3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3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3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3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3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3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3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3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3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3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4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4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4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4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4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4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4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4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4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4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5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5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5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5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5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5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5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5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5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5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6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6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6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6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6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6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6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6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6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6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7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7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7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7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7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7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7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7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7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7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8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8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8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8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8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8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8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8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8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8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9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9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9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9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9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9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9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9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9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999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0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0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0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0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0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0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0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0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0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0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1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1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1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1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1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1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1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1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1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1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2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2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2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2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2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2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2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2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2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2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3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3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3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3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3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3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3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3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3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3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4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4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4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4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4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4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4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4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4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4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5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5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5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5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5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5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5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5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5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5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6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6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6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6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6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6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6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6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6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6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7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7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7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7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7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7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7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7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7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7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8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8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8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8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8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8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8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8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8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8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9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9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9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9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9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9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9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9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9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09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0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0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0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0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0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0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0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0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0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0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1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1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1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1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1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1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1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1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1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1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2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2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2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2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2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2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2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2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2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2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3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3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3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3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3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3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3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3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3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3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4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4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4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4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4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4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4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4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4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4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5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5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5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5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5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5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5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5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5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5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6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6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6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6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6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6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6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6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6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6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7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7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7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7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7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7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7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7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7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7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8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8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8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8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8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8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8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8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8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8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9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9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9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9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9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9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9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9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9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19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0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0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0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0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0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0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0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0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0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0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1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1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1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1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1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1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1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1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1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1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2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2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2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2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2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2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2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2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2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2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3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3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3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3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3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3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3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3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3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3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4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4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4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4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4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4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4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4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4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4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5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5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5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5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54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55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56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57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58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59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60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61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62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557530</xdr:rowOff>
    </xdr:to>
    <xdr:sp macro="" textlink="">
      <xdr:nvSpPr>
        <xdr:cNvPr id="10263" name="Image1"/>
        <xdr:cNvSpPr>
          <a:spLocks noChangeAspect="1"/>
        </xdr:cNvSpPr>
      </xdr:nvSpPr>
      <xdr:spPr>
        <a:xfrm>
          <a:off x="159124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26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26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26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26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26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26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27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27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27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27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27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27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27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27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27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27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28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28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28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28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28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28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28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28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28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28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29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29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29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29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29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29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29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29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29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29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0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0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0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0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0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0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0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0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0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0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1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1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1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1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1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1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1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1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1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1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2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2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2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2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2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2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2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2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2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2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3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3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3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3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3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3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3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3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3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3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4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4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4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4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4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4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4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4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10348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10349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10350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10351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10352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10353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10354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10355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10356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10357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10358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10359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10360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10361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10362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10363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10364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10365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10366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10367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10368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10369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10370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10371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10372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10373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10374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10375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10376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10377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10378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10379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10380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10381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10382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558800</xdr:rowOff>
    </xdr:to>
    <xdr:sp macro="" textlink="">
      <xdr:nvSpPr>
        <xdr:cNvPr id="10383" name="Image1"/>
        <xdr:cNvSpPr>
          <a:spLocks noChangeAspect="1"/>
        </xdr:cNvSpPr>
      </xdr:nvSpPr>
      <xdr:spPr>
        <a:xfrm>
          <a:off x="152266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8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8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8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8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8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8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9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9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9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9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9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9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9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9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9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39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0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0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0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0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0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0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0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0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0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0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1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1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1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1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1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1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1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1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1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1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2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2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2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2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2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2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2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2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2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2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3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3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3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3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3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3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3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3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3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3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4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4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4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4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4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4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4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4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4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4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5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5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5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5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5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5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5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5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5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5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6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6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6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6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6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6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6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6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6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6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7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7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7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7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7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7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7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7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7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7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8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8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8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8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8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8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8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8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8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8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9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9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9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9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9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9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9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9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9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49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0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0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0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0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0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0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0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0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0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0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1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1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1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1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1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1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1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1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1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1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2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2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2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2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2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2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2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2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2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2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3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3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3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3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3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3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3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3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3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3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4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4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4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4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4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4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4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4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4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4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5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5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5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5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5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5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5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5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5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5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6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6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6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6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6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6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6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6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6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6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7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7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7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7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7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7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7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7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7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7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8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8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8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8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8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8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8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8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8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8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9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9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9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9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9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9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9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9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9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59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0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0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0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0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0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0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0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0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0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0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1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1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1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1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1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1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1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1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1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1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2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2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2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2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2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2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2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2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2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2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3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3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3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3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3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3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3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3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3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3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4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4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4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4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4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4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4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4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4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4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5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5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5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5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5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5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5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5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5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5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6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6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6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6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6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6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6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6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6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6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7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7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7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7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7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7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7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7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7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7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8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8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8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8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8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8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8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8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8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8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9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9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9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9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9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9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9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9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9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69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0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0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0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0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0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0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0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0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0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0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1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1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1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1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1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1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1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1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1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1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2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2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2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2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2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2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2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2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2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2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3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3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3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3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3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3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3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3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3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3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4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4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4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4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4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4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4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4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4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4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5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5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5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5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5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5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5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5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5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5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6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6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6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6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6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6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6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6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6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6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7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7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7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7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7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7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7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7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7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7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8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8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8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8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8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8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8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8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8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8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9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9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9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9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9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9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9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9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9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79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0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0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0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0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0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0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0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0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0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0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1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1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1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1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1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1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1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1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1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1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2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2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2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2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2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2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2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2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2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2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3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3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3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3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3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3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3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3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3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3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4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4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4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4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4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4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4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4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4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4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5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5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5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5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5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5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5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5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5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5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6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6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6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6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6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6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6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6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6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6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7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7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7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7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7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7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7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7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7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7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8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8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8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8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8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8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8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8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8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8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9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9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9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9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9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9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9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9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9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89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0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0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0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0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0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0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0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0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0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0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1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1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1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1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1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1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1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1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1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1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2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2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2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2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2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2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2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2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2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2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3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3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3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3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3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3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3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3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3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3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4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4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4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4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4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4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4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4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4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4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5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5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5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5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5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5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5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5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5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5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6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6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6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6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6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6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6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6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6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6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7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7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7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7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7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7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7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7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7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7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8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8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8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8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8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8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8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8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8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8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9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9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9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9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9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9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9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9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9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099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0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0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0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0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0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0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0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0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0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0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1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1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1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1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1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1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1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1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1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1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2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2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2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2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2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2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2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2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2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2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3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3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3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3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3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3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3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3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3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3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4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4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4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4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4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4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4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4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4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4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5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5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5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5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5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5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5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5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5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5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6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6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6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6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6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6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6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6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6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6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7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7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7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7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7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7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7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7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7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7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8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8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8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8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8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8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8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8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8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8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9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9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9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9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9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9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9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9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9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09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10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10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10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10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10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10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106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107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108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109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110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111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112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113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114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264795</xdr:colOff>
      <xdr:row>41</xdr:row>
      <xdr:rowOff>558800</xdr:rowOff>
    </xdr:to>
    <xdr:sp macro="" textlink="">
      <xdr:nvSpPr>
        <xdr:cNvPr id="11115" name="Image1"/>
        <xdr:cNvSpPr>
          <a:spLocks noChangeAspect="1"/>
        </xdr:cNvSpPr>
      </xdr:nvSpPr>
      <xdr:spPr>
        <a:xfrm>
          <a:off x="15912465" y="413385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1111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1111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1111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1111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1112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1112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1112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1112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1112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1112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1112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1112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1112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1112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11130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11131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11132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11133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11134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11135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11136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11137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11138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556895</xdr:rowOff>
    </xdr:to>
    <xdr:sp macro="" textlink="">
      <xdr:nvSpPr>
        <xdr:cNvPr id="11139" name="Image1"/>
        <xdr:cNvSpPr>
          <a:spLocks noChangeAspect="1"/>
        </xdr:cNvSpPr>
      </xdr:nvSpPr>
      <xdr:spPr>
        <a:xfrm>
          <a:off x="15226665" y="413385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114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114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114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114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114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114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114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114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114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114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115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115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115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115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115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115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115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115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115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115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116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116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116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116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116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116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1166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1167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1168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1169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1170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1171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1172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1173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1174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557530</xdr:rowOff>
    </xdr:to>
    <xdr:sp macro="" textlink="">
      <xdr:nvSpPr>
        <xdr:cNvPr id="11175" name="Image1"/>
        <xdr:cNvSpPr>
          <a:spLocks noChangeAspect="1"/>
        </xdr:cNvSpPr>
      </xdr:nvSpPr>
      <xdr:spPr>
        <a:xfrm>
          <a:off x="15226665" y="413385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17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17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17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17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18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18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18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18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18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18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18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18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18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18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19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19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19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19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19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19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19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19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19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19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0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0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0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0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0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0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0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0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0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0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1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1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1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1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1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1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1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1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1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1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2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2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2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2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22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22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22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22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22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22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23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23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23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23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23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23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23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23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23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23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24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24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24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24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24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24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24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24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24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24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25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25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25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25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25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25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25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25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25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25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26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26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26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26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26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26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26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26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26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26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27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27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7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7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7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7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7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7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7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7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8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8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8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8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8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8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8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8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8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8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9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9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9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9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9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9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9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9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9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29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0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0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0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0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0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0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0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0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0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0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1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1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1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1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1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1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1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1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1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1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2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2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2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2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2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2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2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2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2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2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3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3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3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3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3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3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3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3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3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3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4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4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4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4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4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4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4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4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4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4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5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5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5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5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5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5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5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5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5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5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6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6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6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6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6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6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6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6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6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6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7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7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7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7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7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7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7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7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7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7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8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8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8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8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8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8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8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8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8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8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9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39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39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39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39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39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39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39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39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39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0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0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0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0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0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0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0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0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0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0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1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1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1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1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1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1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1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1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1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1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2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2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2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2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2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2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2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2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2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2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3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3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3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3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3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3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3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3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3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3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44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44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44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44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44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44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44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44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44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44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45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45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45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45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45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45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45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45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45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45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46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46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46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46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6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6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6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6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6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6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7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7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7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7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7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7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7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7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7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7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8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8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8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8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8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8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8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48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48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48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49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49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49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49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49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49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49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49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49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49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0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0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0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0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0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0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0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0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0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0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1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1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51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51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51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51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51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51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51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51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52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52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52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52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52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52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52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52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52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52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53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53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53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53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53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53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3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3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3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3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4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4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4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4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4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4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4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4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4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4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5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5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5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5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5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5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5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5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5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5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6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6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6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6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6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6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6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6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6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6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7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7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7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7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7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7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7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7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7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7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8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8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8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58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58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58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58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58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58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58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59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59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59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59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59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59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59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59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59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59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0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0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0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0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0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0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0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0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0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0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1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1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1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1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1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1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1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1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1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1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2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2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2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2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2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2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2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2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2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2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3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3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63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63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63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63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63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63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63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63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64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64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64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64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64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64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64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64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64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64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65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65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65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65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65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65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65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65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65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65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66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66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66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66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66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66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66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66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66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66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670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671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672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673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674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675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676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677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678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553720</xdr:rowOff>
    </xdr:to>
    <xdr:sp macro="" textlink="">
      <xdr:nvSpPr>
        <xdr:cNvPr id="11679" name="Image1"/>
        <xdr:cNvSpPr>
          <a:spLocks noChangeAspect="1"/>
        </xdr:cNvSpPr>
      </xdr:nvSpPr>
      <xdr:spPr>
        <a:xfrm>
          <a:off x="15226665" y="413385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8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8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8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8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8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8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8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8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8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8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9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9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9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9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9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9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9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9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9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69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0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0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0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0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0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0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0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0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0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0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1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1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1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1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1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1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1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1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1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1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2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2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2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2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2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2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2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2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2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2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3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3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3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3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3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3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3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3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3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3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4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4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4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4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4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4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4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4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4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4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5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5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5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5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5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5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5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5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5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5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6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6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6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6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6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6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6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6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6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6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7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7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7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7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7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7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7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7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7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7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8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8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8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8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8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8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8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8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8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8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9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9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9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9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9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9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9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9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9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79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80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80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80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80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80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80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80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80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80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80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81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81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81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81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81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81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81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81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81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81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82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82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82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82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82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82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82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82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82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82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83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83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83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83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83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83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83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83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838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839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840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841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842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843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844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845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846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264795</xdr:colOff>
      <xdr:row>41</xdr:row>
      <xdr:rowOff>554990</xdr:rowOff>
    </xdr:to>
    <xdr:sp macro="" textlink="">
      <xdr:nvSpPr>
        <xdr:cNvPr id="11847" name="Image1"/>
        <xdr:cNvSpPr>
          <a:spLocks noChangeAspect="1"/>
        </xdr:cNvSpPr>
      </xdr:nvSpPr>
      <xdr:spPr>
        <a:xfrm>
          <a:off x="15226665" y="413385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1848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1849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1850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1851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1852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1853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1854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1855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1856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1857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1858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1859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1860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1861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1862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1863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1864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1865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1866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1867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1868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1869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1870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1871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1872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1873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1874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1875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1876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1877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1878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1879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880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881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882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883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884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885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886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887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1888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1889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1890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1891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1892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1893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1894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1895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896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897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898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899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00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01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02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03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1904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1905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1906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1907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1908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1909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1910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1911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12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13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14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15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16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17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18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19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20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21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22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23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24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25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26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27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28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29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30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31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32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33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34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35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36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37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38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39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40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41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42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43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44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45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46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47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48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49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50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51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1952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1953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1954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1955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1956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1957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1958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1959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60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61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62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63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64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65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66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67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1968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1969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1970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1971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1972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1973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1974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1975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76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77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78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79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80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81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82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83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84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85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86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87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88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89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90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91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92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93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94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95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96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97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98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1999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00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01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02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03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04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05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06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07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2008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2009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2010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2011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2012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2013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2014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2015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2016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2017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2018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2019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2020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2021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2022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2023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2024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2025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2026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2027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2028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2029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2030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2031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2032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2033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2034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2035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2036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2037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2038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2039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40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41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42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43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44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45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46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47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048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049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050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051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052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053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054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055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56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57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58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59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60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61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62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63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064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065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066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067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068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069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070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071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72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73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74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75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76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77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78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79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80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81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82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83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84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85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86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87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88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89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90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91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92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93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94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95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96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97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98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099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00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01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02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03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04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05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06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07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08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09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10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11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112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113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114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115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116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117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118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119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20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21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22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23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24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25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26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27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128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129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130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131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132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133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134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135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36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37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38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39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40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41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42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43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44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45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46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47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48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49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50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51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52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53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54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55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56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57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58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59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60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61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62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63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64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65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66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167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2168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2169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2170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2171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2172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2173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2174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2175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2176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2177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2178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2179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2180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2181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2182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2183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2184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2185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2186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2187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2188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2189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2190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2191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2192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2193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2194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2195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2196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2197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2198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2199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00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01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02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03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04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05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06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07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208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209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210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211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212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213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214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215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16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17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18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19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20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21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22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23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224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225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226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227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228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229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230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231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32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33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34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35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36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37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38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39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40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41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42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43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44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45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46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47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48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49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50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51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52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53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54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55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56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57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58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59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60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61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62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63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64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65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66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67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68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69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70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71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272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273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274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275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276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277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278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279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80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81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82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83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84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85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86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87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288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289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290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291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292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293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294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295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96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97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98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299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00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01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02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03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04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05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06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07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08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09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10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11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12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13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14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15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16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17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18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19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20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21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22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23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24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25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26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27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2328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2329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2330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2331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2332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2333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2334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2335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2336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2337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2338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2339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2340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2341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2342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2343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2344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2345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2346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2347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2348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2349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2350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13970</xdr:rowOff>
    </xdr:to>
    <xdr:sp macro="" textlink="">
      <xdr:nvSpPr>
        <xdr:cNvPr id="12351" name="Text Box 7"/>
        <xdr:cNvSpPr txBox="1"/>
      </xdr:nvSpPr>
      <xdr:spPr>
        <a:xfrm>
          <a:off x="10332720" y="413385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2352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2353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2354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2355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2356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2357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2358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13970</xdr:rowOff>
    </xdr:to>
    <xdr:sp macro="" textlink="">
      <xdr:nvSpPr>
        <xdr:cNvPr id="12359" name="Text Box 7"/>
        <xdr:cNvSpPr txBox="1"/>
      </xdr:nvSpPr>
      <xdr:spPr>
        <a:xfrm>
          <a:off x="10332720" y="413385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60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61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62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63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64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65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66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67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368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369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370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371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372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373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374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375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76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77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78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79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80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81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82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83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384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385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386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387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388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389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390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391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92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93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94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95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96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97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98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399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00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01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02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03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04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05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06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07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08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09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10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11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12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13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14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15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16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17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18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19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20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21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22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23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24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25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26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27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28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29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30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31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432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433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434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435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436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437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438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439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40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41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42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43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44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45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46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47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448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449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450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451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452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453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454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57785</xdr:colOff>
      <xdr:row>41</xdr:row>
      <xdr:rowOff>10795</xdr:rowOff>
    </xdr:to>
    <xdr:sp macro="" textlink="">
      <xdr:nvSpPr>
        <xdr:cNvPr id="12455" name="Text Box 7"/>
        <xdr:cNvSpPr txBox="1"/>
      </xdr:nvSpPr>
      <xdr:spPr>
        <a:xfrm>
          <a:off x="10332720" y="413385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56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57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58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59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60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61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62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63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64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65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66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67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68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69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70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71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72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73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74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75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76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77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78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79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80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81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82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83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84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85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86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54610</xdr:colOff>
      <xdr:row>41</xdr:row>
      <xdr:rowOff>10795</xdr:rowOff>
    </xdr:to>
    <xdr:sp macro="" textlink="">
      <xdr:nvSpPr>
        <xdr:cNvPr id="12487" name="Text Box 7"/>
        <xdr:cNvSpPr txBox="1"/>
      </xdr:nvSpPr>
      <xdr:spPr>
        <a:xfrm>
          <a:off x="10332720" y="413385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"/>
  <sheetViews>
    <sheetView showZeros="0" tabSelected="1" zoomScale="90" zoomScaleNormal="90" workbookViewId="0">
      <pane ySplit="3" topLeftCell="A4" activePane="bottomLeft" state="frozen"/>
      <selection pane="bottomLeft" activeCell="S11" sqref="S11"/>
    </sheetView>
  </sheetViews>
  <sheetFormatPr defaultColWidth="9" defaultRowHeight="13.5"/>
  <cols>
    <col min="1" max="1" width="8.125" style="93" customWidth="1"/>
    <col min="2" max="2" width="30" style="94" customWidth="1"/>
    <col min="3" max="5" width="5.375" style="95" customWidth="1"/>
    <col min="6" max="6" width="41.875" style="94" customWidth="1"/>
    <col min="7" max="9" width="9.375" style="96"/>
    <col min="10" max="11" width="9" style="96"/>
    <col min="12" max="12" width="10.375" style="96" customWidth="1"/>
    <col min="13" max="15" width="9" style="97"/>
    <col min="16" max="17" width="7.625" style="95" customWidth="1"/>
    <col min="18" max="16384" width="9" style="95"/>
  </cols>
  <sheetData>
    <row r="1" spans="1:18" s="1" customFormat="1" ht="42.95" customHeight="1">
      <c r="A1" s="107" t="s">
        <v>0</v>
      </c>
      <c r="B1" s="108"/>
      <c r="C1" s="107"/>
      <c r="D1" s="107"/>
      <c r="E1" s="107"/>
      <c r="F1" s="108"/>
      <c r="G1" s="109"/>
      <c r="H1" s="109"/>
      <c r="I1" s="109"/>
      <c r="J1" s="109"/>
      <c r="K1" s="109"/>
      <c r="L1" s="109"/>
      <c r="M1" s="110"/>
      <c r="N1" s="110"/>
      <c r="O1" s="110"/>
      <c r="P1" s="110"/>
      <c r="Q1" s="107"/>
      <c r="R1" s="108"/>
    </row>
    <row r="2" spans="1:18" s="2" customFormat="1" ht="30.95" customHeight="1">
      <c r="A2" s="114" t="s">
        <v>1</v>
      </c>
      <c r="B2" s="116" t="s">
        <v>2</v>
      </c>
      <c r="C2" s="116" t="s">
        <v>3</v>
      </c>
      <c r="D2" s="114" t="s">
        <v>4</v>
      </c>
      <c r="E2" s="114" t="s">
        <v>5</v>
      </c>
      <c r="F2" s="114" t="s">
        <v>6</v>
      </c>
      <c r="G2" s="111" t="s">
        <v>7</v>
      </c>
      <c r="H2" s="111"/>
      <c r="I2" s="111"/>
      <c r="J2" s="111"/>
      <c r="K2" s="111"/>
      <c r="L2" s="112"/>
      <c r="M2" s="113" t="s">
        <v>8</v>
      </c>
      <c r="N2" s="113"/>
      <c r="O2" s="113" t="s">
        <v>9</v>
      </c>
      <c r="P2" s="118" t="s">
        <v>10</v>
      </c>
      <c r="Q2" s="114" t="s">
        <v>11</v>
      </c>
      <c r="R2" s="114" t="s">
        <v>12</v>
      </c>
    </row>
    <row r="3" spans="1:18" s="2" customFormat="1" ht="30.95" customHeight="1">
      <c r="A3" s="115"/>
      <c r="B3" s="117"/>
      <c r="C3" s="117"/>
      <c r="D3" s="115"/>
      <c r="E3" s="115"/>
      <c r="F3" s="115"/>
      <c r="G3" s="20" t="s">
        <v>13</v>
      </c>
      <c r="H3" s="20" t="s">
        <v>14</v>
      </c>
      <c r="I3" s="20" t="s">
        <v>15</v>
      </c>
      <c r="J3" s="20" t="s">
        <v>16</v>
      </c>
      <c r="K3" s="20" t="s">
        <v>17</v>
      </c>
      <c r="L3" s="20" t="s">
        <v>18</v>
      </c>
      <c r="M3" s="71" t="s">
        <v>19</v>
      </c>
      <c r="N3" s="71" t="s">
        <v>20</v>
      </c>
      <c r="O3" s="113"/>
      <c r="P3" s="119"/>
      <c r="Q3" s="115"/>
      <c r="R3" s="115"/>
    </row>
    <row r="4" spans="1:18" s="91" customFormat="1" ht="48" customHeight="1">
      <c r="A4" s="98"/>
      <c r="B4" s="99"/>
      <c r="C4" s="100"/>
      <c r="D4" s="100"/>
      <c r="E4" s="100"/>
      <c r="F4" s="99"/>
      <c r="G4" s="101"/>
      <c r="H4" s="101"/>
      <c r="I4" s="101"/>
      <c r="J4" s="101"/>
      <c r="K4" s="101"/>
      <c r="L4" s="101"/>
      <c r="M4" s="105"/>
      <c r="N4" s="105"/>
      <c r="O4" s="105"/>
      <c r="P4" s="100"/>
      <c r="Q4" s="100"/>
      <c r="R4" s="100"/>
    </row>
    <row r="5" spans="1:18" s="91" customFormat="1" ht="48" customHeight="1">
      <c r="A5" s="98"/>
      <c r="B5" s="99"/>
      <c r="C5" s="98"/>
      <c r="D5" s="98"/>
      <c r="E5" s="98"/>
      <c r="F5" s="99"/>
      <c r="G5" s="101"/>
      <c r="H5" s="101"/>
      <c r="I5" s="101"/>
      <c r="J5" s="101"/>
      <c r="K5" s="101"/>
      <c r="L5" s="101"/>
      <c r="M5" s="105"/>
      <c r="N5" s="105"/>
      <c r="O5" s="105"/>
      <c r="P5" s="98"/>
      <c r="Q5" s="98"/>
      <c r="R5" s="98"/>
    </row>
    <row r="6" spans="1:18" s="91" customFormat="1" ht="48" customHeight="1">
      <c r="A6" s="98"/>
      <c r="B6" s="99"/>
      <c r="C6" s="98"/>
      <c r="D6" s="98"/>
      <c r="E6" s="98"/>
      <c r="F6" s="99"/>
      <c r="G6" s="101"/>
      <c r="H6" s="101"/>
      <c r="I6" s="101"/>
      <c r="J6" s="101"/>
      <c r="K6" s="101"/>
      <c r="L6" s="101"/>
      <c r="M6" s="105"/>
      <c r="N6" s="105"/>
      <c r="O6" s="105"/>
      <c r="P6" s="98"/>
      <c r="Q6" s="98"/>
      <c r="R6" s="98"/>
    </row>
    <row r="7" spans="1:18" s="91" customFormat="1" ht="48" customHeight="1">
      <c r="A7" s="98"/>
      <c r="B7" s="99"/>
      <c r="C7" s="98"/>
      <c r="D7" s="98"/>
      <c r="E7" s="98"/>
      <c r="F7" s="99"/>
      <c r="G7" s="101"/>
      <c r="H7" s="101"/>
      <c r="I7" s="101"/>
      <c r="J7" s="101"/>
      <c r="K7" s="101"/>
      <c r="L7" s="101"/>
      <c r="M7" s="105"/>
      <c r="N7" s="105"/>
      <c r="O7" s="105"/>
      <c r="P7" s="98"/>
      <c r="Q7" s="98"/>
      <c r="R7" s="98"/>
    </row>
    <row r="8" spans="1:18" s="91" customFormat="1" ht="48" customHeight="1">
      <c r="A8" s="98"/>
      <c r="B8" s="99"/>
      <c r="C8" s="98"/>
      <c r="D8" s="98"/>
      <c r="E8" s="98"/>
      <c r="F8" s="99"/>
      <c r="G8" s="101"/>
      <c r="H8" s="101"/>
      <c r="I8" s="101"/>
      <c r="J8" s="101"/>
      <c r="K8" s="101"/>
      <c r="L8" s="101"/>
      <c r="M8" s="105"/>
      <c r="N8" s="105"/>
      <c r="O8" s="105"/>
      <c r="P8" s="98"/>
      <c r="Q8" s="98"/>
      <c r="R8" s="98"/>
    </row>
    <row r="9" spans="1:18" s="92" customFormat="1" ht="48" customHeight="1">
      <c r="A9" s="102"/>
      <c r="B9" s="103"/>
      <c r="C9" s="102"/>
      <c r="D9" s="102"/>
      <c r="E9" s="102"/>
      <c r="F9" s="103"/>
      <c r="G9" s="104"/>
      <c r="H9" s="104"/>
      <c r="I9" s="104"/>
      <c r="J9" s="104"/>
      <c r="K9" s="104"/>
      <c r="L9" s="104"/>
      <c r="M9" s="106"/>
      <c r="N9" s="106"/>
      <c r="O9" s="106"/>
      <c r="P9" s="102"/>
      <c r="Q9" s="102"/>
      <c r="R9" s="102"/>
    </row>
    <row r="10" spans="1:18" s="92" customFormat="1" ht="48" customHeight="1">
      <c r="A10" s="102"/>
      <c r="B10" s="103"/>
      <c r="C10" s="102"/>
      <c r="D10" s="102"/>
      <c r="E10" s="102"/>
      <c r="F10" s="103"/>
      <c r="G10" s="104"/>
      <c r="H10" s="104"/>
      <c r="I10" s="104"/>
      <c r="J10" s="104"/>
      <c r="K10" s="104"/>
      <c r="L10" s="104"/>
      <c r="M10" s="106"/>
      <c r="N10" s="106"/>
      <c r="O10" s="106"/>
      <c r="P10" s="102"/>
      <c r="Q10" s="102"/>
      <c r="R10" s="102"/>
    </row>
    <row r="11" spans="1:18" s="91" customFormat="1" ht="48" customHeight="1">
      <c r="A11" s="98" t="str">
        <f>清单!A42</f>
        <v>三</v>
      </c>
      <c r="B11" s="99" t="str">
        <f>清单!B42</f>
        <v>林业（1个）</v>
      </c>
      <c r="C11" s="98"/>
      <c r="D11" s="98"/>
      <c r="E11" s="98"/>
      <c r="F11" s="99" t="str">
        <f>清单!F42</f>
        <v>实施国有贫困林场基础设施1处</v>
      </c>
      <c r="G11" s="101">
        <f>清单!G42</f>
        <v>80</v>
      </c>
      <c r="H11" s="101">
        <f>清单!H42</f>
        <v>0</v>
      </c>
      <c r="I11" s="101">
        <f>清单!I42</f>
        <v>80</v>
      </c>
      <c r="J11" s="101">
        <f>清单!J42</f>
        <v>0</v>
      </c>
      <c r="K11" s="101">
        <f>清单!K42</f>
        <v>0</v>
      </c>
      <c r="L11" s="101">
        <f>清单!L42</f>
        <v>0</v>
      </c>
      <c r="M11" s="105">
        <f>清单!M42</f>
        <v>5</v>
      </c>
      <c r="N11" s="105">
        <f>清单!N42</f>
        <v>10</v>
      </c>
      <c r="O11" s="105">
        <f>清单!O42</f>
        <v>10</v>
      </c>
      <c r="P11" s="98"/>
      <c r="Q11" s="98"/>
      <c r="R11" s="98"/>
    </row>
    <row r="12" spans="1:18" s="91" customFormat="1" ht="48" customHeight="1">
      <c r="A12" s="98"/>
      <c r="B12" s="99"/>
      <c r="C12" s="98"/>
      <c r="D12" s="98"/>
      <c r="E12" s="98"/>
      <c r="F12" s="99"/>
      <c r="G12" s="101"/>
      <c r="H12" s="101"/>
      <c r="I12" s="101"/>
      <c r="J12" s="101"/>
      <c r="K12" s="101"/>
      <c r="L12" s="101"/>
      <c r="M12" s="105"/>
      <c r="N12" s="105"/>
      <c r="O12" s="105"/>
      <c r="P12" s="98"/>
      <c r="Q12" s="98"/>
      <c r="R12" s="98"/>
    </row>
    <row r="13" spans="1:18" s="91" customFormat="1" ht="48" customHeight="1">
      <c r="A13" s="98"/>
      <c r="B13" s="99"/>
      <c r="C13" s="98"/>
      <c r="D13" s="98"/>
      <c r="E13" s="98"/>
      <c r="F13" s="99"/>
      <c r="G13" s="101"/>
      <c r="H13" s="101"/>
      <c r="I13" s="101"/>
      <c r="J13" s="101"/>
      <c r="K13" s="101"/>
      <c r="L13" s="101"/>
      <c r="M13" s="105"/>
      <c r="N13" s="105"/>
      <c r="O13" s="105"/>
      <c r="P13" s="98"/>
      <c r="Q13" s="98"/>
      <c r="R13" s="98"/>
    </row>
    <row r="14" spans="1:18" s="91" customFormat="1" ht="48" customHeight="1">
      <c r="A14" s="98"/>
      <c r="B14" s="99"/>
      <c r="C14" s="98"/>
      <c r="D14" s="98"/>
      <c r="E14" s="98"/>
      <c r="F14" s="99"/>
      <c r="G14" s="101"/>
      <c r="H14" s="101"/>
      <c r="I14" s="101"/>
      <c r="J14" s="101"/>
      <c r="K14" s="101"/>
      <c r="L14" s="101"/>
      <c r="M14" s="105"/>
      <c r="N14" s="105"/>
      <c r="O14" s="105"/>
      <c r="P14" s="98"/>
      <c r="Q14" s="98"/>
      <c r="R14" s="98"/>
    </row>
    <row r="15" spans="1:18" s="91" customFormat="1" ht="48" customHeight="1">
      <c r="A15" s="98"/>
      <c r="B15" s="99"/>
      <c r="C15" s="98"/>
      <c r="D15" s="98"/>
      <c r="E15" s="98"/>
      <c r="F15" s="99"/>
      <c r="G15" s="101"/>
      <c r="H15" s="101"/>
      <c r="I15" s="101"/>
      <c r="J15" s="101"/>
      <c r="K15" s="101"/>
      <c r="L15" s="101"/>
      <c r="M15" s="105"/>
      <c r="N15" s="105"/>
      <c r="O15" s="105"/>
      <c r="P15" s="98"/>
      <c r="Q15" s="98"/>
      <c r="R15" s="98"/>
    </row>
  </sheetData>
  <mergeCells count="13">
    <mergeCell ref="A1:R1"/>
    <mergeCell ref="G2:L2"/>
    <mergeCell ref="M2:N2"/>
    <mergeCell ref="A2:A3"/>
    <mergeCell ref="B2:B3"/>
    <mergeCell ref="C2:C3"/>
    <mergeCell ref="D2:D3"/>
    <mergeCell ref="E2:E3"/>
    <mergeCell ref="F2:F3"/>
    <mergeCell ref="O2:O3"/>
    <mergeCell ref="P2:P3"/>
    <mergeCell ref="Q2:Q3"/>
    <mergeCell ref="R2:R3"/>
  </mergeCells>
  <phoneticPr fontId="11" type="noConversion"/>
  <pageMargins left="0.82638888888888895" right="0.43263888888888902" top="0.75138888888888899" bottom="0.75138888888888899" header="0.297916666666667" footer="0.297916666666667"/>
  <pageSetup paperSize="8" scale="97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75"/>
  <sheetViews>
    <sheetView showZeros="0" zoomScale="80" zoomScaleNormal="80" workbookViewId="0">
      <pane ySplit="3" topLeftCell="A63" activePane="bottomLeft" state="frozen"/>
      <selection pane="bottomLeft" activeCell="I66" sqref="I66:I67"/>
    </sheetView>
  </sheetViews>
  <sheetFormatPr defaultColWidth="9" defaultRowHeight="12"/>
  <cols>
    <col min="1" max="1" width="7.125" style="6" customWidth="1"/>
    <col min="2" max="2" width="25.25" style="16" customWidth="1"/>
    <col min="3" max="3" width="10.375" style="6" customWidth="1"/>
    <col min="4" max="4" width="14.25" style="6" customWidth="1"/>
    <col min="5" max="5" width="8.75" style="17" customWidth="1"/>
    <col min="6" max="6" width="51.125" style="16" customWidth="1"/>
    <col min="7" max="7" width="9.375" style="18" customWidth="1"/>
    <col min="8" max="9" width="9.375" style="18"/>
    <col min="10" max="11" width="9" style="18"/>
    <col min="12" max="12" width="11.125" style="18" customWidth="1"/>
    <col min="13" max="14" width="8.25" style="19" customWidth="1"/>
    <col min="15" max="15" width="9.375" style="19" customWidth="1"/>
    <col min="16" max="16" width="9" style="17"/>
    <col min="17" max="17" width="10.875" style="17" customWidth="1"/>
    <col min="18" max="18" width="10.5" style="6" customWidth="1"/>
    <col min="19" max="16384" width="9" style="6"/>
  </cols>
  <sheetData>
    <row r="1" spans="1:248" s="1" customFormat="1" ht="42.95" customHeight="1">
      <c r="A1" s="120" t="s">
        <v>0</v>
      </c>
      <c r="B1" s="121"/>
      <c r="C1" s="120"/>
      <c r="D1" s="120"/>
      <c r="E1" s="120"/>
      <c r="F1" s="121"/>
      <c r="G1" s="122"/>
      <c r="H1" s="122"/>
      <c r="I1" s="122"/>
      <c r="J1" s="122"/>
      <c r="K1" s="122"/>
      <c r="L1" s="122"/>
      <c r="M1" s="123"/>
      <c r="N1" s="123"/>
      <c r="O1" s="123"/>
      <c r="P1" s="123"/>
      <c r="Q1" s="120"/>
      <c r="R1" s="121"/>
    </row>
    <row r="2" spans="1:248" s="2" customFormat="1" ht="54" customHeight="1">
      <c r="A2" s="115" t="s">
        <v>1</v>
      </c>
      <c r="B2" s="117" t="s">
        <v>2</v>
      </c>
      <c r="C2" s="117" t="s">
        <v>3</v>
      </c>
      <c r="D2" s="115" t="s">
        <v>4</v>
      </c>
      <c r="E2" s="115" t="s">
        <v>5</v>
      </c>
      <c r="F2" s="115" t="s">
        <v>6</v>
      </c>
      <c r="G2" s="124" t="s">
        <v>7</v>
      </c>
      <c r="H2" s="124"/>
      <c r="I2" s="124"/>
      <c r="J2" s="124"/>
      <c r="K2" s="124"/>
      <c r="L2" s="125"/>
      <c r="M2" s="113" t="s">
        <v>8</v>
      </c>
      <c r="N2" s="113"/>
      <c r="O2" s="113" t="s">
        <v>9</v>
      </c>
      <c r="P2" s="113" t="s">
        <v>21</v>
      </c>
      <c r="Q2" s="115" t="s">
        <v>22</v>
      </c>
      <c r="R2" s="115" t="s">
        <v>12</v>
      </c>
    </row>
    <row r="3" spans="1:248" s="2" customFormat="1" ht="54" customHeight="1">
      <c r="A3" s="115"/>
      <c r="B3" s="117"/>
      <c r="C3" s="117"/>
      <c r="D3" s="115"/>
      <c r="E3" s="115"/>
      <c r="F3" s="115"/>
      <c r="G3" s="20" t="s">
        <v>13</v>
      </c>
      <c r="H3" s="20" t="s">
        <v>14</v>
      </c>
      <c r="I3" s="20" t="s">
        <v>15</v>
      </c>
      <c r="J3" s="20" t="s">
        <v>16</v>
      </c>
      <c r="K3" s="20" t="s">
        <v>17</v>
      </c>
      <c r="L3" s="20" t="s">
        <v>18</v>
      </c>
      <c r="M3" s="71" t="s">
        <v>19</v>
      </c>
      <c r="N3" s="71" t="s">
        <v>20</v>
      </c>
      <c r="O3" s="113"/>
      <c r="P3" s="113"/>
      <c r="Q3" s="115"/>
      <c r="R3" s="115"/>
    </row>
    <row r="4" spans="1:248" s="3" customFormat="1" ht="54" customHeight="1">
      <c r="A4" s="21"/>
      <c r="B4" s="22" t="s">
        <v>23</v>
      </c>
      <c r="C4" s="23"/>
      <c r="D4" s="21"/>
      <c r="E4" s="21"/>
      <c r="F4" s="24"/>
      <c r="G4" s="25">
        <f>G5+G21+G42+G44+G48+G63+G65</f>
        <v>5254.81</v>
      </c>
      <c r="H4" s="25">
        <f t="shared" ref="H4:O4" si="0">H5+H21+H42+H44+H48+H63+H65</f>
        <v>1545.81</v>
      </c>
      <c r="I4" s="25">
        <f t="shared" si="0"/>
        <v>3709</v>
      </c>
      <c r="J4" s="25">
        <f t="shared" si="0"/>
        <v>0</v>
      </c>
      <c r="K4" s="25">
        <f t="shared" si="0"/>
        <v>0</v>
      </c>
      <c r="L4" s="25">
        <f t="shared" si="0"/>
        <v>0</v>
      </c>
      <c r="M4" s="72">
        <f t="shared" si="0"/>
        <v>4116</v>
      </c>
      <c r="N4" s="72">
        <f t="shared" si="0"/>
        <v>11457</v>
      </c>
      <c r="O4" s="72">
        <f t="shared" si="0"/>
        <v>17912</v>
      </c>
      <c r="P4" s="72"/>
      <c r="Q4" s="21"/>
      <c r="R4" s="21"/>
    </row>
    <row r="5" spans="1:248" s="4" customFormat="1" ht="54" customHeight="1">
      <c r="A5" s="26" t="s">
        <v>24</v>
      </c>
      <c r="B5" s="24" t="s">
        <v>25</v>
      </c>
      <c r="C5" s="21"/>
      <c r="D5" s="21"/>
      <c r="E5" s="26"/>
      <c r="F5" s="24" t="str">
        <f>F6&amp;F19</f>
        <v>农村安全饮水“补短板”项目12个；灌溉修复工程1处</v>
      </c>
      <c r="G5" s="25">
        <f>G6+G19</f>
        <v>545</v>
      </c>
      <c r="H5" s="25">
        <f t="shared" ref="H5:O5" si="1">H6+H19</f>
        <v>524</v>
      </c>
      <c r="I5" s="25">
        <f t="shared" si="1"/>
        <v>21</v>
      </c>
      <c r="J5" s="25">
        <f t="shared" si="1"/>
        <v>0</v>
      </c>
      <c r="K5" s="25">
        <f t="shared" si="1"/>
        <v>0</v>
      </c>
      <c r="L5" s="25">
        <f t="shared" si="1"/>
        <v>0</v>
      </c>
      <c r="M5" s="72">
        <f t="shared" si="1"/>
        <v>1449</v>
      </c>
      <c r="N5" s="72">
        <f t="shared" si="1"/>
        <v>4288</v>
      </c>
      <c r="O5" s="72">
        <f t="shared" si="1"/>
        <v>8114</v>
      </c>
      <c r="P5" s="72"/>
      <c r="Q5" s="21"/>
      <c r="R5" s="5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</row>
    <row r="6" spans="1:248" s="4" customFormat="1" ht="54" customHeight="1">
      <c r="A6" s="26" t="s">
        <v>26</v>
      </c>
      <c r="B6" s="24" t="s">
        <v>27</v>
      </c>
      <c r="C6" s="21"/>
      <c r="D6" s="21"/>
      <c r="E6" s="26"/>
      <c r="F6" s="24" t="s">
        <v>28</v>
      </c>
      <c r="G6" s="25">
        <f>SUM(G7:G18)</f>
        <v>524</v>
      </c>
      <c r="H6" s="25">
        <f t="shared" ref="H6:O6" si="2">SUM(H7:H18)</f>
        <v>524</v>
      </c>
      <c r="I6" s="25">
        <f t="shared" si="2"/>
        <v>0</v>
      </c>
      <c r="J6" s="25">
        <f t="shared" si="2"/>
        <v>0</v>
      </c>
      <c r="K6" s="25">
        <f t="shared" si="2"/>
        <v>0</v>
      </c>
      <c r="L6" s="25">
        <f t="shared" si="2"/>
        <v>0</v>
      </c>
      <c r="M6" s="72">
        <f t="shared" si="2"/>
        <v>1389</v>
      </c>
      <c r="N6" s="72">
        <f t="shared" si="2"/>
        <v>4108</v>
      </c>
      <c r="O6" s="72">
        <f t="shared" si="2"/>
        <v>7854</v>
      </c>
      <c r="P6" s="72"/>
      <c r="Q6" s="21"/>
      <c r="R6" s="5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</row>
    <row r="7" spans="1:248" s="4" customFormat="1" ht="117.95" customHeight="1">
      <c r="A7" s="27">
        <v>1</v>
      </c>
      <c r="B7" s="28" t="s">
        <v>29</v>
      </c>
      <c r="C7" s="29" t="s">
        <v>30</v>
      </c>
      <c r="D7" s="30" t="s">
        <v>31</v>
      </c>
      <c r="E7" s="31" t="s">
        <v>32</v>
      </c>
      <c r="F7" s="30" t="s">
        <v>33</v>
      </c>
      <c r="G7" s="32">
        <v>50</v>
      </c>
      <c r="H7" s="32">
        <v>50</v>
      </c>
      <c r="I7" s="32"/>
      <c r="J7" s="32"/>
      <c r="K7" s="32"/>
      <c r="L7" s="32"/>
      <c r="M7" s="73">
        <v>212</v>
      </c>
      <c r="N7" s="73">
        <v>624</v>
      </c>
      <c r="O7" s="73">
        <v>860</v>
      </c>
      <c r="P7" s="73" t="s">
        <v>34</v>
      </c>
      <c r="Q7" s="29" t="s">
        <v>35</v>
      </c>
      <c r="R7" s="24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</row>
    <row r="8" spans="1:248" s="4" customFormat="1" ht="114" customHeight="1">
      <c r="A8" s="27">
        <v>2</v>
      </c>
      <c r="B8" s="28" t="s">
        <v>36</v>
      </c>
      <c r="C8" s="33" t="s">
        <v>37</v>
      </c>
      <c r="D8" s="28" t="s">
        <v>38</v>
      </c>
      <c r="E8" s="28" t="s">
        <v>32</v>
      </c>
      <c r="F8" s="28" t="s">
        <v>39</v>
      </c>
      <c r="G8" s="32">
        <v>70</v>
      </c>
      <c r="H8" s="32">
        <v>70</v>
      </c>
      <c r="I8" s="32"/>
      <c r="J8" s="32"/>
      <c r="K8" s="32"/>
      <c r="L8" s="32"/>
      <c r="M8" s="73">
        <v>67</v>
      </c>
      <c r="N8" s="73">
        <v>202</v>
      </c>
      <c r="O8" s="73">
        <v>598</v>
      </c>
      <c r="P8" s="73" t="s">
        <v>34</v>
      </c>
      <c r="Q8" s="29" t="s">
        <v>35</v>
      </c>
      <c r="R8" s="24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</row>
    <row r="9" spans="1:248" s="4" customFormat="1" ht="276.95" customHeight="1">
      <c r="A9" s="27">
        <v>3</v>
      </c>
      <c r="B9" s="28" t="s">
        <v>40</v>
      </c>
      <c r="C9" s="33" t="s">
        <v>41</v>
      </c>
      <c r="D9" s="28" t="s">
        <v>42</v>
      </c>
      <c r="E9" s="31" t="s">
        <v>32</v>
      </c>
      <c r="F9" s="28" t="s">
        <v>43</v>
      </c>
      <c r="G9" s="32">
        <v>48</v>
      </c>
      <c r="H9" s="32">
        <v>48</v>
      </c>
      <c r="I9" s="32"/>
      <c r="J9" s="32"/>
      <c r="K9" s="32"/>
      <c r="L9" s="32"/>
      <c r="M9" s="73">
        <v>192</v>
      </c>
      <c r="N9" s="73">
        <v>549</v>
      </c>
      <c r="O9" s="73">
        <v>832</v>
      </c>
      <c r="P9" s="73" t="s">
        <v>34</v>
      </c>
      <c r="Q9" s="29" t="s">
        <v>35</v>
      </c>
      <c r="R9" s="24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</row>
    <row r="10" spans="1:248" s="4" customFormat="1" ht="104.1" customHeight="1">
      <c r="A10" s="27">
        <v>4</v>
      </c>
      <c r="B10" s="28" t="s">
        <v>44</v>
      </c>
      <c r="C10" s="33" t="s">
        <v>45</v>
      </c>
      <c r="D10" s="28" t="s">
        <v>46</v>
      </c>
      <c r="E10" s="31" t="s">
        <v>32</v>
      </c>
      <c r="F10" s="28" t="s">
        <v>47</v>
      </c>
      <c r="G10" s="32">
        <v>23</v>
      </c>
      <c r="H10" s="32">
        <v>23</v>
      </c>
      <c r="I10" s="32"/>
      <c r="J10" s="32"/>
      <c r="K10" s="32"/>
      <c r="L10" s="32"/>
      <c r="M10" s="74">
        <v>88</v>
      </c>
      <c r="N10" s="74">
        <v>267</v>
      </c>
      <c r="O10" s="74">
        <v>489</v>
      </c>
      <c r="P10" s="73" t="s">
        <v>34</v>
      </c>
      <c r="Q10" s="29" t="s">
        <v>35</v>
      </c>
      <c r="R10" s="24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5"/>
      <c r="EQ10" s="85"/>
      <c r="ER10" s="85"/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85"/>
      <c r="FE10" s="85"/>
      <c r="FF10" s="85"/>
      <c r="FG10" s="85"/>
      <c r="FH10" s="85"/>
      <c r="FI10" s="85"/>
      <c r="FJ10" s="85"/>
      <c r="FK10" s="85"/>
      <c r="FL10" s="85"/>
      <c r="FM10" s="85"/>
      <c r="FN10" s="85"/>
      <c r="FO10" s="85"/>
      <c r="FP10" s="85"/>
      <c r="FQ10" s="85"/>
      <c r="FR10" s="85"/>
      <c r="FS10" s="85"/>
      <c r="FT10" s="85"/>
      <c r="FU10" s="85"/>
      <c r="FV10" s="85"/>
      <c r="FW10" s="85"/>
      <c r="FX10" s="85"/>
      <c r="FY10" s="85"/>
      <c r="FZ10" s="85"/>
      <c r="GA10" s="85"/>
      <c r="GB10" s="85"/>
      <c r="GC10" s="85"/>
      <c r="GD10" s="85"/>
      <c r="GE10" s="85"/>
      <c r="GF10" s="85"/>
      <c r="GG10" s="85"/>
      <c r="GH10" s="85"/>
      <c r="GI10" s="85"/>
      <c r="GJ10" s="85"/>
      <c r="GK10" s="85"/>
      <c r="GL10" s="85"/>
      <c r="GM10" s="85"/>
      <c r="GN10" s="85"/>
      <c r="GO10" s="85"/>
      <c r="GP10" s="85"/>
      <c r="GQ10" s="85"/>
      <c r="GR10" s="85"/>
      <c r="GS10" s="85"/>
      <c r="GT10" s="85"/>
      <c r="GU10" s="85"/>
      <c r="GV10" s="85"/>
      <c r="GW10" s="85"/>
      <c r="GX10" s="85"/>
      <c r="GY10" s="85"/>
      <c r="GZ10" s="85"/>
      <c r="HA10" s="85"/>
      <c r="HB10" s="85"/>
      <c r="HC10" s="85"/>
      <c r="HD10" s="85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</row>
    <row r="11" spans="1:248" s="4" customFormat="1" ht="102.95" customHeight="1">
      <c r="A11" s="27">
        <v>5</v>
      </c>
      <c r="B11" s="28" t="s">
        <v>48</v>
      </c>
      <c r="C11" s="33" t="s">
        <v>49</v>
      </c>
      <c r="D11" s="28" t="s">
        <v>50</v>
      </c>
      <c r="E11" s="31" t="s">
        <v>32</v>
      </c>
      <c r="F11" s="28" t="s">
        <v>51</v>
      </c>
      <c r="G11" s="32">
        <v>98</v>
      </c>
      <c r="H11" s="32">
        <v>98</v>
      </c>
      <c r="I11" s="32"/>
      <c r="J11" s="32"/>
      <c r="K11" s="32"/>
      <c r="L11" s="32"/>
      <c r="M11" s="74">
        <v>150</v>
      </c>
      <c r="N11" s="74">
        <v>481</v>
      </c>
      <c r="O11" s="74">
        <v>895</v>
      </c>
      <c r="P11" s="73" t="s">
        <v>34</v>
      </c>
      <c r="Q11" s="29" t="s">
        <v>35</v>
      </c>
      <c r="R11" s="24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  <c r="EM11" s="85"/>
      <c r="EN11" s="85"/>
      <c r="EO11" s="85"/>
      <c r="EP11" s="85"/>
      <c r="EQ11" s="85"/>
      <c r="ER11" s="85"/>
      <c r="ES11" s="85"/>
      <c r="ET11" s="85"/>
      <c r="EU11" s="85"/>
      <c r="EV11" s="85"/>
      <c r="EW11" s="85"/>
      <c r="EX11" s="85"/>
      <c r="EY11" s="85"/>
      <c r="EZ11" s="85"/>
      <c r="FA11" s="85"/>
      <c r="FB11" s="85"/>
      <c r="FC11" s="85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  <c r="HD11" s="85"/>
      <c r="HE11" s="85"/>
      <c r="HF11" s="85"/>
      <c r="HG11" s="85"/>
      <c r="HH11" s="85"/>
      <c r="HI11" s="85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</row>
    <row r="12" spans="1:248" s="4" customFormat="1" ht="120" customHeight="1">
      <c r="A12" s="27">
        <v>6</v>
      </c>
      <c r="B12" s="28" t="s">
        <v>52</v>
      </c>
      <c r="C12" s="33" t="s">
        <v>53</v>
      </c>
      <c r="D12" s="28" t="s">
        <v>54</v>
      </c>
      <c r="E12" s="31" t="s">
        <v>32</v>
      </c>
      <c r="F12" s="28" t="s">
        <v>55</v>
      </c>
      <c r="G12" s="32">
        <v>20</v>
      </c>
      <c r="H12" s="32">
        <v>20</v>
      </c>
      <c r="I12" s="32"/>
      <c r="J12" s="32"/>
      <c r="K12" s="32"/>
      <c r="L12" s="32"/>
      <c r="M12" s="73">
        <v>52</v>
      </c>
      <c r="N12" s="73">
        <v>148</v>
      </c>
      <c r="O12" s="73">
        <v>356</v>
      </c>
      <c r="P12" s="73" t="s">
        <v>34</v>
      </c>
      <c r="Q12" s="29" t="s">
        <v>35</v>
      </c>
      <c r="R12" s="24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5"/>
      <c r="DQ12" s="85"/>
      <c r="DR12" s="85"/>
      <c r="DS12" s="85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5"/>
      <c r="ES12" s="85"/>
      <c r="ET12" s="85"/>
      <c r="EU12" s="85"/>
      <c r="EV12" s="85"/>
      <c r="EW12" s="85"/>
      <c r="EX12" s="85"/>
      <c r="EY12" s="85"/>
      <c r="EZ12" s="85"/>
      <c r="FA12" s="85"/>
      <c r="FB12" s="85"/>
      <c r="FC12" s="85"/>
      <c r="FD12" s="85"/>
      <c r="FE12" s="85"/>
      <c r="FF12" s="85"/>
      <c r="FG12" s="85"/>
      <c r="FH12" s="85"/>
      <c r="FI12" s="85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5"/>
      <c r="FU12" s="85"/>
      <c r="FV12" s="85"/>
      <c r="FW12" s="85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5"/>
      <c r="GI12" s="85"/>
      <c r="GJ12" s="85"/>
      <c r="GK12" s="85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5"/>
      <c r="GW12" s="85"/>
      <c r="GX12" s="85"/>
      <c r="GY12" s="85"/>
      <c r="GZ12" s="85"/>
      <c r="HA12" s="85"/>
      <c r="HB12" s="85"/>
      <c r="HC12" s="85"/>
      <c r="HD12" s="85"/>
      <c r="HE12" s="85"/>
      <c r="HF12" s="85"/>
      <c r="HG12" s="85"/>
      <c r="HH12" s="85"/>
      <c r="HI12" s="85"/>
      <c r="HJ12" s="85"/>
      <c r="HK12" s="85"/>
      <c r="HL12" s="85"/>
      <c r="HM12" s="85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5"/>
      <c r="IM12" s="85"/>
      <c r="IN12" s="85"/>
    </row>
    <row r="13" spans="1:248" s="4" customFormat="1" ht="99" customHeight="1">
      <c r="A13" s="27">
        <v>7</v>
      </c>
      <c r="B13" s="28" t="s">
        <v>56</v>
      </c>
      <c r="C13" s="34" t="s">
        <v>57</v>
      </c>
      <c r="D13" s="35" t="s">
        <v>58</v>
      </c>
      <c r="E13" s="31" t="s">
        <v>32</v>
      </c>
      <c r="F13" s="28" t="s">
        <v>59</v>
      </c>
      <c r="G13" s="32">
        <v>20</v>
      </c>
      <c r="H13" s="32">
        <v>20</v>
      </c>
      <c r="I13" s="32"/>
      <c r="J13" s="32"/>
      <c r="K13" s="32"/>
      <c r="L13" s="32"/>
      <c r="M13" s="73">
        <v>75</v>
      </c>
      <c r="N13" s="73">
        <v>226</v>
      </c>
      <c r="O13" s="73">
        <v>594</v>
      </c>
      <c r="P13" s="73" t="s">
        <v>34</v>
      </c>
      <c r="Q13" s="29" t="s">
        <v>35</v>
      </c>
      <c r="R13" s="24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5"/>
      <c r="IM13" s="85"/>
      <c r="IN13" s="85"/>
    </row>
    <row r="14" spans="1:248" s="4" customFormat="1" ht="111.95" customHeight="1">
      <c r="A14" s="27">
        <v>8</v>
      </c>
      <c r="B14" s="28" t="s">
        <v>60</v>
      </c>
      <c r="C14" s="33" t="s">
        <v>61</v>
      </c>
      <c r="D14" s="28" t="s">
        <v>62</v>
      </c>
      <c r="E14" s="31" t="s">
        <v>32</v>
      </c>
      <c r="F14" s="28" t="s">
        <v>63</v>
      </c>
      <c r="G14" s="32">
        <v>22</v>
      </c>
      <c r="H14" s="32">
        <v>22</v>
      </c>
      <c r="I14" s="32"/>
      <c r="J14" s="32"/>
      <c r="K14" s="32"/>
      <c r="L14" s="32"/>
      <c r="M14" s="74">
        <v>56</v>
      </c>
      <c r="N14" s="74">
        <v>170</v>
      </c>
      <c r="O14" s="74">
        <v>336</v>
      </c>
      <c r="P14" s="73" t="s">
        <v>34</v>
      </c>
      <c r="Q14" s="29" t="s">
        <v>35</v>
      </c>
      <c r="R14" s="24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85"/>
      <c r="IG14" s="85"/>
      <c r="IH14" s="85"/>
      <c r="II14" s="85"/>
      <c r="IJ14" s="85"/>
      <c r="IK14" s="85"/>
      <c r="IL14" s="85"/>
      <c r="IM14" s="85"/>
      <c r="IN14" s="85"/>
    </row>
    <row r="15" spans="1:248" s="4" customFormat="1" ht="191.1" customHeight="1">
      <c r="A15" s="27">
        <v>9</v>
      </c>
      <c r="B15" s="28" t="s">
        <v>64</v>
      </c>
      <c r="C15" s="34" t="s">
        <v>65</v>
      </c>
      <c r="D15" s="35" t="s">
        <v>66</v>
      </c>
      <c r="E15" s="28" t="s">
        <v>32</v>
      </c>
      <c r="F15" s="30" t="s">
        <v>67</v>
      </c>
      <c r="G15" s="32">
        <v>62</v>
      </c>
      <c r="H15" s="32">
        <v>62</v>
      </c>
      <c r="I15" s="32"/>
      <c r="J15" s="32"/>
      <c r="K15" s="32"/>
      <c r="L15" s="32"/>
      <c r="M15" s="73">
        <v>167</v>
      </c>
      <c r="N15" s="73">
        <v>477</v>
      </c>
      <c r="O15" s="73">
        <v>1379</v>
      </c>
      <c r="P15" s="73" t="s">
        <v>34</v>
      </c>
      <c r="Q15" s="29" t="s">
        <v>35</v>
      </c>
      <c r="R15" s="24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5"/>
      <c r="GM15" s="85"/>
      <c r="GN15" s="85"/>
      <c r="GO15" s="85"/>
      <c r="GP15" s="85"/>
      <c r="GQ15" s="85"/>
      <c r="GR15" s="85"/>
      <c r="GS15" s="85"/>
      <c r="GT15" s="85"/>
      <c r="GU15" s="85"/>
      <c r="GV15" s="85"/>
      <c r="GW15" s="85"/>
      <c r="GX15" s="85"/>
      <c r="GY15" s="85"/>
      <c r="GZ15" s="85"/>
      <c r="HA15" s="85"/>
      <c r="HB15" s="85"/>
      <c r="HC15" s="85"/>
      <c r="HD15" s="85"/>
      <c r="HE15" s="85"/>
      <c r="HF15" s="85"/>
      <c r="HG15" s="85"/>
      <c r="HH15" s="85"/>
      <c r="HI15" s="85"/>
      <c r="HJ15" s="85"/>
      <c r="HK15" s="85"/>
      <c r="HL15" s="85"/>
      <c r="HM15" s="85"/>
      <c r="HN15" s="85"/>
      <c r="HO15" s="85"/>
      <c r="HP15" s="85"/>
      <c r="HQ15" s="85"/>
      <c r="HR15" s="85"/>
      <c r="HS15" s="85"/>
      <c r="HT15" s="85"/>
      <c r="HU15" s="85"/>
      <c r="HV15" s="85"/>
      <c r="HW15" s="85"/>
      <c r="HX15" s="85"/>
      <c r="HY15" s="85"/>
      <c r="HZ15" s="85"/>
      <c r="IA15" s="85"/>
      <c r="IB15" s="85"/>
      <c r="IC15" s="85"/>
      <c r="ID15" s="85"/>
      <c r="IE15" s="85"/>
      <c r="IF15" s="85"/>
      <c r="IG15" s="85"/>
      <c r="IH15" s="85"/>
      <c r="II15" s="85"/>
      <c r="IJ15" s="85"/>
      <c r="IK15" s="85"/>
      <c r="IL15" s="85"/>
      <c r="IM15" s="85"/>
      <c r="IN15" s="85"/>
    </row>
    <row r="16" spans="1:248" s="4" customFormat="1" ht="59.1" customHeight="1">
      <c r="A16" s="27">
        <v>10</v>
      </c>
      <c r="B16" s="28" t="s">
        <v>68</v>
      </c>
      <c r="C16" s="33" t="s">
        <v>69</v>
      </c>
      <c r="D16" s="28" t="s">
        <v>70</v>
      </c>
      <c r="E16" s="28" t="s">
        <v>32</v>
      </c>
      <c r="F16" s="30" t="s">
        <v>71</v>
      </c>
      <c r="G16" s="32">
        <v>15</v>
      </c>
      <c r="H16" s="32">
        <v>15</v>
      </c>
      <c r="I16" s="32"/>
      <c r="J16" s="32"/>
      <c r="K16" s="32"/>
      <c r="L16" s="32"/>
      <c r="M16" s="73">
        <v>32</v>
      </c>
      <c r="N16" s="73">
        <v>84</v>
      </c>
      <c r="O16" s="73">
        <v>182</v>
      </c>
      <c r="P16" s="73" t="s">
        <v>34</v>
      </c>
      <c r="Q16" s="29" t="s">
        <v>35</v>
      </c>
      <c r="R16" s="24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5"/>
      <c r="GM16" s="85"/>
      <c r="GN16" s="85"/>
      <c r="GO16" s="85"/>
      <c r="GP16" s="85"/>
      <c r="GQ16" s="85"/>
      <c r="GR16" s="85"/>
      <c r="GS16" s="85"/>
      <c r="GT16" s="85"/>
      <c r="GU16" s="85"/>
      <c r="GV16" s="85"/>
      <c r="GW16" s="85"/>
      <c r="GX16" s="85"/>
      <c r="GY16" s="85"/>
      <c r="GZ16" s="85"/>
      <c r="HA16" s="85"/>
      <c r="HB16" s="85"/>
      <c r="HC16" s="85"/>
      <c r="HD16" s="85"/>
      <c r="HE16" s="85"/>
      <c r="HF16" s="85"/>
      <c r="HG16" s="85"/>
      <c r="HH16" s="85"/>
      <c r="HI16" s="85"/>
      <c r="HJ16" s="85"/>
      <c r="HK16" s="85"/>
      <c r="HL16" s="85"/>
      <c r="HM16" s="85"/>
      <c r="HN16" s="85"/>
      <c r="HO16" s="85"/>
      <c r="HP16" s="85"/>
      <c r="HQ16" s="85"/>
      <c r="HR16" s="85"/>
      <c r="HS16" s="85"/>
      <c r="HT16" s="85"/>
      <c r="HU16" s="85"/>
      <c r="HV16" s="85"/>
      <c r="HW16" s="85"/>
      <c r="HX16" s="85"/>
      <c r="HY16" s="85"/>
      <c r="HZ16" s="85"/>
      <c r="IA16" s="85"/>
      <c r="IB16" s="85"/>
      <c r="IC16" s="85"/>
      <c r="ID16" s="85"/>
      <c r="IE16" s="85"/>
      <c r="IF16" s="85"/>
      <c r="IG16" s="85"/>
      <c r="IH16" s="85"/>
      <c r="II16" s="85"/>
      <c r="IJ16" s="85"/>
      <c r="IK16" s="85"/>
      <c r="IL16" s="85"/>
      <c r="IM16" s="85"/>
      <c r="IN16" s="85"/>
    </row>
    <row r="17" spans="1:248" s="4" customFormat="1" ht="204.95" customHeight="1">
      <c r="A17" s="27">
        <v>11</v>
      </c>
      <c r="B17" s="28" t="s">
        <v>72</v>
      </c>
      <c r="C17" s="29" t="s">
        <v>73</v>
      </c>
      <c r="D17" s="30" t="s">
        <v>74</v>
      </c>
      <c r="E17" s="28" t="s">
        <v>32</v>
      </c>
      <c r="F17" s="30" t="s">
        <v>75</v>
      </c>
      <c r="G17" s="36">
        <v>34</v>
      </c>
      <c r="H17" s="32">
        <v>34</v>
      </c>
      <c r="I17" s="32"/>
      <c r="J17" s="32"/>
      <c r="K17" s="32"/>
      <c r="L17" s="32"/>
      <c r="M17" s="73">
        <v>156</v>
      </c>
      <c r="N17" s="73">
        <v>446</v>
      </c>
      <c r="O17" s="73">
        <v>685</v>
      </c>
      <c r="P17" s="73" t="s">
        <v>34</v>
      </c>
      <c r="Q17" s="29" t="s">
        <v>35</v>
      </c>
      <c r="R17" s="24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5"/>
      <c r="GM17" s="85"/>
      <c r="GN17" s="85"/>
      <c r="GO17" s="85"/>
      <c r="GP17" s="85"/>
      <c r="GQ17" s="85"/>
      <c r="GR17" s="85"/>
      <c r="GS17" s="85"/>
      <c r="GT17" s="85"/>
      <c r="GU17" s="85"/>
      <c r="GV17" s="85"/>
      <c r="GW17" s="85"/>
      <c r="GX17" s="85"/>
      <c r="GY17" s="85"/>
      <c r="GZ17" s="85"/>
      <c r="HA17" s="85"/>
      <c r="HB17" s="85"/>
      <c r="HC17" s="85"/>
      <c r="HD17" s="85"/>
      <c r="HE17" s="85"/>
      <c r="HF17" s="85"/>
      <c r="HG17" s="85"/>
      <c r="HH17" s="85"/>
      <c r="HI17" s="85"/>
      <c r="HJ17" s="85"/>
      <c r="HK17" s="85"/>
      <c r="HL17" s="85"/>
      <c r="HM17" s="85"/>
      <c r="HN17" s="85"/>
      <c r="HO17" s="85"/>
      <c r="HP17" s="85"/>
      <c r="HQ17" s="85"/>
      <c r="HR17" s="85"/>
      <c r="HS17" s="85"/>
      <c r="HT17" s="85"/>
      <c r="HU17" s="85"/>
      <c r="HV17" s="85"/>
      <c r="HW17" s="85"/>
      <c r="HX17" s="85"/>
      <c r="HY17" s="85"/>
      <c r="HZ17" s="85"/>
      <c r="IA17" s="85"/>
      <c r="IB17" s="85"/>
      <c r="IC17" s="85"/>
      <c r="ID17" s="85"/>
      <c r="IE17" s="85"/>
      <c r="IF17" s="85"/>
      <c r="IG17" s="85"/>
      <c r="IH17" s="85"/>
      <c r="II17" s="85"/>
      <c r="IJ17" s="85"/>
      <c r="IK17" s="85"/>
      <c r="IL17" s="85"/>
      <c r="IM17" s="85"/>
      <c r="IN17" s="85"/>
    </row>
    <row r="18" spans="1:248" s="4" customFormat="1" ht="174" customHeight="1">
      <c r="A18" s="27">
        <v>12</v>
      </c>
      <c r="B18" s="28" t="s">
        <v>76</v>
      </c>
      <c r="C18" s="29" t="s">
        <v>77</v>
      </c>
      <c r="D18" s="30" t="s">
        <v>78</v>
      </c>
      <c r="E18" s="31" t="s">
        <v>32</v>
      </c>
      <c r="F18" s="30" t="s">
        <v>79</v>
      </c>
      <c r="G18" s="36">
        <v>62</v>
      </c>
      <c r="H18" s="32">
        <v>62</v>
      </c>
      <c r="I18" s="32"/>
      <c r="J18" s="32"/>
      <c r="K18" s="32"/>
      <c r="L18" s="32"/>
      <c r="M18" s="73">
        <v>142</v>
      </c>
      <c r="N18" s="73">
        <v>434</v>
      </c>
      <c r="O18" s="73">
        <v>648</v>
      </c>
      <c r="P18" s="73" t="s">
        <v>34</v>
      </c>
      <c r="Q18" s="29" t="s">
        <v>35</v>
      </c>
      <c r="R18" s="24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5"/>
      <c r="DU18" s="85"/>
      <c r="DV18" s="85"/>
      <c r="DW18" s="85"/>
      <c r="DX18" s="85"/>
      <c r="DY18" s="85"/>
      <c r="DZ18" s="85"/>
      <c r="EA18" s="85"/>
      <c r="EB18" s="85"/>
      <c r="EC18" s="85"/>
      <c r="ED18" s="85"/>
      <c r="EE18" s="85"/>
      <c r="EF18" s="85"/>
      <c r="EG18" s="85"/>
      <c r="EH18" s="85"/>
      <c r="EI18" s="85"/>
      <c r="EJ18" s="85"/>
      <c r="EK18" s="85"/>
      <c r="EL18" s="85"/>
      <c r="EM18" s="85"/>
      <c r="EN18" s="85"/>
      <c r="EO18" s="85"/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5"/>
      <c r="FF18" s="85"/>
      <c r="FG18" s="85"/>
      <c r="FH18" s="85"/>
      <c r="FI18" s="85"/>
      <c r="FJ18" s="85"/>
      <c r="FK18" s="85"/>
      <c r="FL18" s="85"/>
      <c r="FM18" s="85"/>
      <c r="FN18" s="85"/>
      <c r="FO18" s="85"/>
      <c r="FP18" s="85"/>
      <c r="FQ18" s="85"/>
      <c r="FR18" s="85"/>
      <c r="FS18" s="85"/>
      <c r="FT18" s="85"/>
      <c r="FU18" s="85"/>
      <c r="FV18" s="85"/>
      <c r="FW18" s="85"/>
      <c r="FX18" s="85"/>
      <c r="FY18" s="85"/>
      <c r="FZ18" s="85"/>
      <c r="GA18" s="85"/>
      <c r="GB18" s="85"/>
      <c r="GC18" s="85"/>
      <c r="GD18" s="85"/>
      <c r="GE18" s="85"/>
      <c r="GF18" s="85"/>
      <c r="GG18" s="85"/>
      <c r="GH18" s="85"/>
      <c r="GI18" s="85"/>
      <c r="GJ18" s="85"/>
      <c r="GK18" s="85"/>
      <c r="GL18" s="85"/>
      <c r="GM18" s="85"/>
      <c r="GN18" s="85"/>
      <c r="GO18" s="85"/>
      <c r="GP18" s="85"/>
      <c r="GQ18" s="85"/>
      <c r="GR18" s="85"/>
      <c r="GS18" s="85"/>
      <c r="GT18" s="85"/>
      <c r="GU18" s="85"/>
      <c r="GV18" s="85"/>
      <c r="GW18" s="85"/>
      <c r="GX18" s="85"/>
      <c r="GY18" s="85"/>
      <c r="GZ18" s="85"/>
      <c r="HA18" s="85"/>
      <c r="HB18" s="85"/>
      <c r="HC18" s="85"/>
      <c r="HD18" s="85"/>
      <c r="HE18" s="85"/>
      <c r="HF18" s="85"/>
      <c r="HG18" s="85"/>
      <c r="HH18" s="85"/>
      <c r="HI18" s="85"/>
      <c r="HJ18" s="85"/>
      <c r="HK18" s="85"/>
      <c r="HL18" s="85"/>
      <c r="HM18" s="85"/>
      <c r="HN18" s="85"/>
      <c r="HO18" s="85"/>
      <c r="HP18" s="85"/>
      <c r="HQ18" s="85"/>
      <c r="HR18" s="85"/>
      <c r="HS18" s="85"/>
      <c r="HT18" s="85"/>
      <c r="HU18" s="85"/>
      <c r="HV18" s="85"/>
      <c r="HW18" s="85"/>
      <c r="HX18" s="85"/>
      <c r="HY18" s="85"/>
      <c r="HZ18" s="85"/>
      <c r="IA18" s="85"/>
      <c r="IB18" s="85"/>
      <c r="IC18" s="85"/>
      <c r="ID18" s="85"/>
      <c r="IE18" s="85"/>
      <c r="IF18" s="85"/>
      <c r="IG18" s="85"/>
      <c r="IH18" s="85"/>
      <c r="II18" s="85"/>
      <c r="IJ18" s="85"/>
      <c r="IK18" s="85"/>
      <c r="IL18" s="85"/>
      <c r="IM18" s="85"/>
      <c r="IN18" s="85"/>
    </row>
    <row r="19" spans="1:248" s="4" customFormat="1" ht="54" customHeight="1">
      <c r="A19" s="26" t="s">
        <v>80</v>
      </c>
      <c r="B19" s="24" t="s">
        <v>81</v>
      </c>
      <c r="C19" s="21"/>
      <c r="D19" s="21"/>
      <c r="E19" s="26"/>
      <c r="F19" s="24" t="s">
        <v>82</v>
      </c>
      <c r="G19" s="25">
        <f>SUM(G20:G20)</f>
        <v>21</v>
      </c>
      <c r="H19" s="25">
        <f t="shared" ref="H19:O19" si="3">SUM(H20:H20)</f>
        <v>0</v>
      </c>
      <c r="I19" s="25">
        <f t="shared" si="3"/>
        <v>21</v>
      </c>
      <c r="J19" s="25">
        <f t="shared" si="3"/>
        <v>0</v>
      </c>
      <c r="K19" s="25">
        <f t="shared" si="3"/>
        <v>0</v>
      </c>
      <c r="L19" s="25">
        <f t="shared" si="3"/>
        <v>0</v>
      </c>
      <c r="M19" s="72">
        <f t="shared" si="3"/>
        <v>60</v>
      </c>
      <c r="N19" s="72">
        <f t="shared" si="3"/>
        <v>180</v>
      </c>
      <c r="O19" s="72">
        <f t="shared" si="3"/>
        <v>260</v>
      </c>
      <c r="P19" s="72"/>
      <c r="Q19" s="21"/>
      <c r="R19" s="5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5"/>
      <c r="DU19" s="85"/>
      <c r="DV19" s="85"/>
      <c r="DW19" s="85"/>
      <c r="DX19" s="85"/>
      <c r="DY19" s="85"/>
      <c r="DZ19" s="85"/>
      <c r="EA19" s="85"/>
      <c r="EB19" s="85"/>
      <c r="EC19" s="85"/>
      <c r="ED19" s="85"/>
      <c r="EE19" s="85"/>
      <c r="EF19" s="85"/>
      <c r="EG19" s="85"/>
      <c r="EH19" s="85"/>
      <c r="EI19" s="85"/>
      <c r="EJ19" s="85"/>
      <c r="EK19" s="85"/>
      <c r="EL19" s="85"/>
      <c r="EM19" s="85"/>
      <c r="EN19" s="85"/>
      <c r="EO19" s="85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5"/>
      <c r="FF19" s="85"/>
      <c r="FG19" s="85"/>
      <c r="FH19" s="85"/>
      <c r="FI19" s="85"/>
      <c r="FJ19" s="85"/>
      <c r="FK19" s="85"/>
      <c r="FL19" s="85"/>
      <c r="FM19" s="85"/>
      <c r="FN19" s="85"/>
      <c r="FO19" s="85"/>
      <c r="FP19" s="85"/>
      <c r="FQ19" s="85"/>
      <c r="FR19" s="85"/>
      <c r="FS19" s="85"/>
      <c r="FT19" s="85"/>
      <c r="FU19" s="85"/>
      <c r="FV19" s="85"/>
      <c r="FW19" s="85"/>
      <c r="FX19" s="85"/>
      <c r="FY19" s="85"/>
      <c r="FZ19" s="85"/>
      <c r="GA19" s="85"/>
      <c r="GB19" s="85"/>
      <c r="GC19" s="85"/>
      <c r="GD19" s="85"/>
      <c r="GE19" s="85"/>
      <c r="GF19" s="85"/>
      <c r="GG19" s="85"/>
      <c r="GH19" s="85"/>
      <c r="GI19" s="85"/>
      <c r="GJ19" s="85"/>
      <c r="GK19" s="85"/>
      <c r="GL19" s="85"/>
      <c r="GM19" s="85"/>
      <c r="GN19" s="85"/>
      <c r="GO19" s="85"/>
      <c r="GP19" s="85"/>
      <c r="GQ19" s="85"/>
      <c r="GR19" s="85"/>
      <c r="GS19" s="85"/>
      <c r="GT19" s="85"/>
      <c r="GU19" s="85"/>
      <c r="GV19" s="85"/>
      <c r="GW19" s="85"/>
      <c r="GX19" s="85"/>
      <c r="GY19" s="85"/>
      <c r="GZ19" s="85"/>
      <c r="HA19" s="85"/>
      <c r="HB19" s="85"/>
      <c r="HC19" s="85"/>
      <c r="HD19" s="85"/>
      <c r="HE19" s="85"/>
      <c r="HF19" s="85"/>
      <c r="HG19" s="85"/>
      <c r="HH19" s="85"/>
      <c r="HI19" s="85"/>
      <c r="HJ19" s="85"/>
      <c r="HK19" s="85"/>
      <c r="HL19" s="85"/>
      <c r="HM19" s="85"/>
      <c r="HN19" s="85"/>
      <c r="HO19" s="85"/>
      <c r="HP19" s="85"/>
      <c r="HQ19" s="85"/>
      <c r="HR19" s="85"/>
      <c r="HS19" s="85"/>
      <c r="HT19" s="85"/>
      <c r="HU19" s="85"/>
      <c r="HV19" s="85"/>
      <c r="HW19" s="85"/>
      <c r="HX19" s="85"/>
      <c r="HY19" s="85"/>
      <c r="HZ19" s="85"/>
      <c r="IA19" s="85"/>
      <c r="IB19" s="85"/>
      <c r="IC19" s="85"/>
      <c r="ID19" s="85"/>
      <c r="IE19" s="85"/>
      <c r="IF19" s="85"/>
      <c r="IG19" s="85"/>
      <c r="IH19" s="85"/>
      <c r="II19" s="85"/>
      <c r="IJ19" s="85"/>
      <c r="IK19" s="85"/>
      <c r="IL19" s="85"/>
      <c r="IM19" s="85"/>
      <c r="IN19" s="85"/>
    </row>
    <row r="20" spans="1:248" s="5" customFormat="1" ht="54" customHeight="1">
      <c r="A20" s="33">
        <v>1</v>
      </c>
      <c r="B20" s="37" t="s">
        <v>83</v>
      </c>
      <c r="C20" s="33" t="s">
        <v>77</v>
      </c>
      <c r="D20" s="33" t="s">
        <v>84</v>
      </c>
      <c r="E20" s="27" t="s">
        <v>85</v>
      </c>
      <c r="F20" s="37" t="s">
        <v>86</v>
      </c>
      <c r="G20" s="38">
        <v>21</v>
      </c>
      <c r="H20" s="38"/>
      <c r="I20" s="44">
        <v>21</v>
      </c>
      <c r="J20" s="44"/>
      <c r="K20" s="44"/>
      <c r="L20" s="44"/>
      <c r="M20" s="75">
        <v>60</v>
      </c>
      <c r="N20" s="75">
        <v>180</v>
      </c>
      <c r="O20" s="75">
        <v>260</v>
      </c>
      <c r="P20" s="73" t="s">
        <v>34</v>
      </c>
      <c r="Q20" s="33" t="s">
        <v>35</v>
      </c>
      <c r="R20" s="4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</row>
    <row r="21" spans="1:248" ht="54" customHeight="1">
      <c r="A21" s="21" t="s">
        <v>87</v>
      </c>
      <c r="B21" s="24" t="s">
        <v>88</v>
      </c>
      <c r="C21" s="39"/>
      <c r="D21" s="39"/>
      <c r="E21" s="21"/>
      <c r="F21" s="24" t="str">
        <f>F22&amp;F30</f>
        <v>巩固提升贫困户住房48户，其中D级12户；巩固提升其他农户住房45户，其中D级11户</v>
      </c>
      <c r="G21" s="25">
        <f>G22+G30</f>
        <v>178.6</v>
      </c>
      <c r="H21" s="25">
        <f t="shared" ref="H21:O21" si="4">H22+H30</f>
        <v>178.6</v>
      </c>
      <c r="I21" s="25">
        <f t="shared" si="4"/>
        <v>0</v>
      </c>
      <c r="J21" s="25">
        <f t="shared" si="4"/>
        <v>0</v>
      </c>
      <c r="K21" s="25">
        <f t="shared" si="4"/>
        <v>0</v>
      </c>
      <c r="L21" s="25">
        <f t="shared" si="4"/>
        <v>0</v>
      </c>
      <c r="M21" s="72">
        <f t="shared" si="4"/>
        <v>48</v>
      </c>
      <c r="N21" s="72">
        <f t="shared" si="4"/>
        <v>98</v>
      </c>
      <c r="O21" s="72">
        <f t="shared" si="4"/>
        <v>200</v>
      </c>
      <c r="P21" s="72"/>
      <c r="Q21" s="21"/>
      <c r="R21" s="24"/>
    </row>
    <row r="22" spans="1:248" s="7" customFormat="1" ht="54" customHeight="1">
      <c r="A22" s="21" t="s">
        <v>26</v>
      </c>
      <c r="B22" s="24" t="s">
        <v>89</v>
      </c>
      <c r="C22" s="39"/>
      <c r="D22" s="39"/>
      <c r="E22" s="21"/>
      <c r="F22" s="24" t="s">
        <v>90</v>
      </c>
      <c r="G22" s="25">
        <f>SUM(G23:G29)</f>
        <v>105.6</v>
      </c>
      <c r="H22" s="25">
        <f>SUM(H23:H29)</f>
        <v>105.6</v>
      </c>
      <c r="I22" s="25">
        <f t="shared" ref="I22:L22" si="5">SUM(I24:I29)</f>
        <v>0</v>
      </c>
      <c r="J22" s="25">
        <f t="shared" si="5"/>
        <v>0</v>
      </c>
      <c r="K22" s="25">
        <f t="shared" si="5"/>
        <v>0</v>
      </c>
      <c r="L22" s="25">
        <f t="shared" si="5"/>
        <v>0</v>
      </c>
      <c r="M22" s="72">
        <f t="shared" ref="M22:O22" si="6">SUM(M23:M29)</f>
        <v>48</v>
      </c>
      <c r="N22" s="72">
        <f t="shared" si="6"/>
        <v>98</v>
      </c>
      <c r="O22" s="72">
        <f t="shared" si="6"/>
        <v>98</v>
      </c>
      <c r="P22" s="72"/>
      <c r="Q22" s="21"/>
      <c r="R22" s="24"/>
    </row>
    <row r="23" spans="1:248" s="7" customFormat="1" ht="54" customHeight="1">
      <c r="A23" s="33">
        <v>1</v>
      </c>
      <c r="B23" s="28" t="s">
        <v>91</v>
      </c>
      <c r="C23" s="33" t="s">
        <v>30</v>
      </c>
      <c r="D23" s="33" t="s">
        <v>92</v>
      </c>
      <c r="E23" s="33" t="s">
        <v>93</v>
      </c>
      <c r="F23" s="28" t="s">
        <v>94</v>
      </c>
      <c r="G23" s="32">
        <v>16.399999999999999</v>
      </c>
      <c r="H23" s="32">
        <v>16.399999999999999</v>
      </c>
      <c r="I23" s="32"/>
      <c r="J23" s="32"/>
      <c r="K23" s="32"/>
      <c r="L23" s="32"/>
      <c r="M23" s="73">
        <v>7</v>
      </c>
      <c r="N23" s="73">
        <v>8</v>
      </c>
      <c r="O23" s="73">
        <v>8</v>
      </c>
      <c r="P23" s="76" t="s">
        <v>34</v>
      </c>
      <c r="Q23" s="33" t="s">
        <v>95</v>
      </c>
      <c r="R23" s="24"/>
    </row>
    <row r="24" spans="1:248" s="8" customFormat="1" ht="54" customHeight="1">
      <c r="A24" s="33">
        <v>2</v>
      </c>
      <c r="B24" s="28" t="s">
        <v>96</v>
      </c>
      <c r="C24" s="40" t="s">
        <v>77</v>
      </c>
      <c r="D24" s="33" t="s">
        <v>97</v>
      </c>
      <c r="E24" s="40" t="s">
        <v>85</v>
      </c>
      <c r="F24" s="28" t="s">
        <v>98</v>
      </c>
      <c r="G24" s="32">
        <v>8</v>
      </c>
      <c r="H24" s="32">
        <v>8</v>
      </c>
      <c r="I24" s="44"/>
      <c r="J24" s="44"/>
      <c r="K24" s="44"/>
      <c r="L24" s="32"/>
      <c r="M24" s="76">
        <v>4</v>
      </c>
      <c r="N24" s="76">
        <v>10</v>
      </c>
      <c r="O24" s="76">
        <v>10</v>
      </c>
      <c r="P24" s="76" t="s">
        <v>34</v>
      </c>
      <c r="Q24" s="40" t="s">
        <v>95</v>
      </c>
      <c r="R24" s="47"/>
    </row>
    <row r="25" spans="1:248" s="8" customFormat="1" ht="78" customHeight="1">
      <c r="A25" s="33">
        <v>3</v>
      </c>
      <c r="B25" s="28" t="s">
        <v>99</v>
      </c>
      <c r="C25" s="41" t="s">
        <v>65</v>
      </c>
      <c r="D25" s="33" t="s">
        <v>100</v>
      </c>
      <c r="E25" s="33" t="s">
        <v>93</v>
      </c>
      <c r="F25" s="28" t="s">
        <v>101</v>
      </c>
      <c r="G25" s="32">
        <v>37.200000000000003</v>
      </c>
      <c r="H25" s="32">
        <v>37.200000000000003</v>
      </c>
      <c r="I25" s="44"/>
      <c r="J25" s="44"/>
      <c r="K25" s="44"/>
      <c r="L25" s="32"/>
      <c r="M25" s="76">
        <v>17</v>
      </c>
      <c r="N25" s="76">
        <v>29</v>
      </c>
      <c r="O25" s="76">
        <v>29</v>
      </c>
      <c r="P25" s="76" t="s">
        <v>34</v>
      </c>
      <c r="Q25" s="33" t="s">
        <v>95</v>
      </c>
      <c r="R25" s="47"/>
    </row>
    <row r="26" spans="1:248" s="8" customFormat="1" ht="54" customHeight="1">
      <c r="A26" s="33">
        <v>4</v>
      </c>
      <c r="B26" s="28" t="s">
        <v>102</v>
      </c>
      <c r="C26" s="41" t="s">
        <v>61</v>
      </c>
      <c r="D26" s="42" t="s">
        <v>103</v>
      </c>
      <c r="E26" s="40" t="s">
        <v>85</v>
      </c>
      <c r="F26" s="28" t="s">
        <v>104</v>
      </c>
      <c r="G26" s="43">
        <v>6</v>
      </c>
      <c r="H26" s="43">
        <v>6</v>
      </c>
      <c r="I26" s="44"/>
      <c r="J26" s="44"/>
      <c r="K26" s="44"/>
      <c r="L26" s="44"/>
      <c r="M26" s="76">
        <v>3</v>
      </c>
      <c r="N26" s="76">
        <v>10</v>
      </c>
      <c r="O26" s="76">
        <v>10</v>
      </c>
      <c r="P26" s="76" t="s">
        <v>34</v>
      </c>
      <c r="Q26" s="40" t="s">
        <v>95</v>
      </c>
      <c r="R26" s="40"/>
    </row>
    <row r="27" spans="1:248" s="8" customFormat="1" ht="54" customHeight="1">
      <c r="A27" s="33">
        <v>5</v>
      </c>
      <c r="B27" s="31" t="s">
        <v>105</v>
      </c>
      <c r="C27" s="42" t="s">
        <v>37</v>
      </c>
      <c r="D27" s="33" t="s">
        <v>106</v>
      </c>
      <c r="E27" s="40" t="s">
        <v>85</v>
      </c>
      <c r="F27" s="28" t="s">
        <v>107</v>
      </c>
      <c r="G27" s="44">
        <v>8</v>
      </c>
      <c r="H27" s="44">
        <v>8</v>
      </c>
      <c r="I27" s="44"/>
      <c r="J27" s="44"/>
      <c r="K27" s="44"/>
      <c r="L27" s="32"/>
      <c r="M27" s="76">
        <v>4</v>
      </c>
      <c r="N27" s="76">
        <v>14</v>
      </c>
      <c r="O27" s="76">
        <v>14</v>
      </c>
      <c r="P27" s="76" t="s">
        <v>34</v>
      </c>
      <c r="Q27" s="33" t="s">
        <v>95</v>
      </c>
      <c r="R27" s="47"/>
    </row>
    <row r="28" spans="1:248" s="8" customFormat="1" ht="54" customHeight="1">
      <c r="A28" s="33">
        <v>6</v>
      </c>
      <c r="B28" s="31" t="s">
        <v>108</v>
      </c>
      <c r="C28" s="42" t="s">
        <v>73</v>
      </c>
      <c r="D28" s="33" t="s">
        <v>109</v>
      </c>
      <c r="E28" s="33" t="s">
        <v>93</v>
      </c>
      <c r="F28" s="28" t="s">
        <v>110</v>
      </c>
      <c r="G28" s="44">
        <v>25.2</v>
      </c>
      <c r="H28" s="44">
        <v>25.2</v>
      </c>
      <c r="I28" s="44"/>
      <c r="J28" s="44"/>
      <c r="K28" s="44"/>
      <c r="L28" s="32"/>
      <c r="M28" s="76">
        <v>11</v>
      </c>
      <c r="N28" s="76">
        <v>24</v>
      </c>
      <c r="O28" s="76">
        <v>24</v>
      </c>
      <c r="P28" s="76" t="s">
        <v>34</v>
      </c>
      <c r="Q28" s="40" t="s">
        <v>95</v>
      </c>
      <c r="R28" s="47"/>
    </row>
    <row r="29" spans="1:248" s="8" customFormat="1" ht="54" customHeight="1">
      <c r="A29" s="33">
        <v>7</v>
      </c>
      <c r="B29" s="28" t="s">
        <v>111</v>
      </c>
      <c r="C29" s="33" t="s">
        <v>41</v>
      </c>
      <c r="D29" s="42" t="s">
        <v>112</v>
      </c>
      <c r="E29" s="33" t="s">
        <v>93</v>
      </c>
      <c r="F29" s="28" t="s">
        <v>113</v>
      </c>
      <c r="G29" s="43">
        <v>4.8</v>
      </c>
      <c r="H29" s="43">
        <v>4.8</v>
      </c>
      <c r="I29" s="44"/>
      <c r="J29" s="44"/>
      <c r="K29" s="44"/>
      <c r="L29" s="44"/>
      <c r="M29" s="76">
        <v>2</v>
      </c>
      <c r="N29" s="76">
        <v>3</v>
      </c>
      <c r="O29" s="76">
        <v>3</v>
      </c>
      <c r="P29" s="76" t="s">
        <v>34</v>
      </c>
      <c r="Q29" s="33" t="s">
        <v>95</v>
      </c>
      <c r="R29" s="40"/>
    </row>
    <row r="30" spans="1:248" s="9" customFormat="1" ht="54" customHeight="1">
      <c r="A30" s="21" t="s">
        <v>80</v>
      </c>
      <c r="B30" s="24" t="s">
        <v>114</v>
      </c>
      <c r="C30" s="21"/>
      <c r="D30" s="21"/>
      <c r="E30" s="45"/>
      <c r="F30" s="24" t="s">
        <v>115</v>
      </c>
      <c r="G30" s="46">
        <f>SUM(G31:G41)</f>
        <v>73</v>
      </c>
      <c r="H30" s="46">
        <f>SUM(H31:H41)</f>
        <v>73</v>
      </c>
      <c r="I30" s="46"/>
      <c r="J30" s="46"/>
      <c r="K30" s="46"/>
      <c r="L30" s="46"/>
      <c r="M30" s="77"/>
      <c r="N30" s="77"/>
      <c r="O30" s="77">
        <f>SUM(O31:O41)</f>
        <v>102</v>
      </c>
      <c r="P30" s="77"/>
      <c r="Q30" s="40"/>
      <c r="R30" s="55"/>
    </row>
    <row r="31" spans="1:248" s="8" customFormat="1" ht="54" customHeight="1">
      <c r="A31" s="40">
        <v>1</v>
      </c>
      <c r="B31" s="28" t="s">
        <v>116</v>
      </c>
      <c r="C31" s="41" t="s">
        <v>30</v>
      </c>
      <c r="D31" s="33" t="s">
        <v>117</v>
      </c>
      <c r="E31" s="40" t="s">
        <v>85</v>
      </c>
      <c r="F31" s="47" t="s">
        <v>118</v>
      </c>
      <c r="G31" s="44">
        <v>1.5</v>
      </c>
      <c r="H31" s="44">
        <v>1.5</v>
      </c>
      <c r="I31" s="44"/>
      <c r="J31" s="44"/>
      <c r="K31" s="44"/>
      <c r="L31" s="44"/>
      <c r="M31" s="76"/>
      <c r="N31" s="76"/>
      <c r="O31" s="76">
        <v>3</v>
      </c>
      <c r="P31" s="76" t="s">
        <v>34</v>
      </c>
      <c r="Q31" s="33" t="s">
        <v>95</v>
      </c>
      <c r="R31" s="47"/>
    </row>
    <row r="32" spans="1:248" s="8" customFormat="1" ht="54" customHeight="1">
      <c r="A32" s="40">
        <v>2</v>
      </c>
      <c r="B32" s="28" t="s">
        <v>119</v>
      </c>
      <c r="C32" s="41" t="s">
        <v>69</v>
      </c>
      <c r="D32" s="33" t="s">
        <v>120</v>
      </c>
      <c r="E32" s="33" t="s">
        <v>93</v>
      </c>
      <c r="F32" s="28" t="s">
        <v>121</v>
      </c>
      <c r="G32" s="44">
        <v>5</v>
      </c>
      <c r="H32" s="44">
        <v>5</v>
      </c>
      <c r="I32" s="44"/>
      <c r="J32" s="44"/>
      <c r="K32" s="44"/>
      <c r="L32" s="44"/>
      <c r="M32" s="76"/>
      <c r="N32" s="76"/>
      <c r="O32" s="76">
        <v>6</v>
      </c>
      <c r="P32" s="76" t="s">
        <v>34</v>
      </c>
      <c r="Q32" s="40" t="s">
        <v>95</v>
      </c>
      <c r="R32" s="47"/>
    </row>
    <row r="33" spans="1:248" s="8" customFormat="1" ht="54" customHeight="1">
      <c r="A33" s="40">
        <v>3</v>
      </c>
      <c r="B33" s="28" t="s">
        <v>122</v>
      </c>
      <c r="C33" s="41" t="s">
        <v>77</v>
      </c>
      <c r="D33" s="33" t="s">
        <v>123</v>
      </c>
      <c r="E33" s="33" t="s">
        <v>93</v>
      </c>
      <c r="F33" s="28" t="s">
        <v>124</v>
      </c>
      <c r="G33" s="44">
        <v>5</v>
      </c>
      <c r="H33" s="44">
        <v>5</v>
      </c>
      <c r="I33" s="44"/>
      <c r="J33" s="44"/>
      <c r="K33" s="44"/>
      <c r="L33" s="44"/>
      <c r="M33" s="76"/>
      <c r="N33" s="76"/>
      <c r="O33" s="76">
        <v>5</v>
      </c>
      <c r="P33" s="76" t="s">
        <v>34</v>
      </c>
      <c r="Q33" s="33" t="s">
        <v>95</v>
      </c>
      <c r="R33" s="47"/>
    </row>
    <row r="34" spans="1:248" s="8" customFormat="1" ht="54" customHeight="1">
      <c r="A34" s="40">
        <v>4</v>
      </c>
      <c r="B34" s="28" t="s">
        <v>125</v>
      </c>
      <c r="C34" s="41" t="s">
        <v>53</v>
      </c>
      <c r="D34" s="33" t="s">
        <v>126</v>
      </c>
      <c r="E34" s="40" t="s">
        <v>85</v>
      </c>
      <c r="F34" s="28" t="s">
        <v>127</v>
      </c>
      <c r="G34" s="44">
        <v>4.5</v>
      </c>
      <c r="H34" s="44">
        <v>4.5</v>
      </c>
      <c r="I34" s="44"/>
      <c r="J34" s="44"/>
      <c r="K34" s="44"/>
      <c r="L34" s="44"/>
      <c r="M34" s="76"/>
      <c r="N34" s="76"/>
      <c r="O34" s="76">
        <v>6</v>
      </c>
      <c r="P34" s="76" t="s">
        <v>34</v>
      </c>
      <c r="Q34" s="40" t="s">
        <v>95</v>
      </c>
      <c r="R34" s="47"/>
    </row>
    <row r="35" spans="1:248" s="8" customFormat="1" ht="54" customHeight="1">
      <c r="A35" s="40">
        <v>5</v>
      </c>
      <c r="B35" s="28" t="s">
        <v>128</v>
      </c>
      <c r="C35" s="41" t="s">
        <v>45</v>
      </c>
      <c r="D35" s="33" t="s">
        <v>129</v>
      </c>
      <c r="E35" s="33" t="s">
        <v>93</v>
      </c>
      <c r="F35" s="28" t="s">
        <v>130</v>
      </c>
      <c r="G35" s="44">
        <v>4</v>
      </c>
      <c r="H35" s="44">
        <v>4</v>
      </c>
      <c r="I35" s="44"/>
      <c r="J35" s="44"/>
      <c r="K35" s="44"/>
      <c r="L35" s="44"/>
      <c r="M35" s="76"/>
      <c r="N35" s="76"/>
      <c r="O35" s="76">
        <v>2</v>
      </c>
      <c r="P35" s="76" t="s">
        <v>34</v>
      </c>
      <c r="Q35" s="33" t="s">
        <v>95</v>
      </c>
      <c r="R35" s="47"/>
    </row>
    <row r="36" spans="1:248" s="8" customFormat="1" ht="54" customHeight="1">
      <c r="A36" s="40">
        <v>6</v>
      </c>
      <c r="B36" s="28" t="s">
        <v>131</v>
      </c>
      <c r="C36" s="33" t="s">
        <v>65</v>
      </c>
      <c r="D36" s="33" t="s">
        <v>132</v>
      </c>
      <c r="E36" s="33" t="s">
        <v>93</v>
      </c>
      <c r="F36" s="28" t="s">
        <v>133</v>
      </c>
      <c r="G36" s="44">
        <v>23.5</v>
      </c>
      <c r="H36" s="44">
        <v>23.5</v>
      </c>
      <c r="I36" s="44"/>
      <c r="J36" s="44"/>
      <c r="K36" s="44"/>
      <c r="L36" s="44"/>
      <c r="M36" s="76"/>
      <c r="N36" s="76"/>
      <c r="O36" s="76">
        <v>38</v>
      </c>
      <c r="P36" s="76" t="s">
        <v>34</v>
      </c>
      <c r="Q36" s="40" t="s">
        <v>95</v>
      </c>
      <c r="R36" s="47"/>
    </row>
    <row r="37" spans="1:248" s="8" customFormat="1" ht="54" customHeight="1">
      <c r="A37" s="40">
        <v>7</v>
      </c>
      <c r="B37" s="28" t="s">
        <v>134</v>
      </c>
      <c r="C37" s="33" t="s">
        <v>49</v>
      </c>
      <c r="D37" s="48" t="s">
        <v>135</v>
      </c>
      <c r="E37" s="40" t="s">
        <v>85</v>
      </c>
      <c r="F37" s="49" t="s">
        <v>136</v>
      </c>
      <c r="G37" s="44">
        <v>6</v>
      </c>
      <c r="H37" s="44">
        <v>6</v>
      </c>
      <c r="I37" s="44"/>
      <c r="J37" s="44"/>
      <c r="K37" s="44"/>
      <c r="L37" s="44"/>
      <c r="M37" s="76"/>
      <c r="N37" s="76"/>
      <c r="O37" s="76">
        <v>8</v>
      </c>
      <c r="P37" s="76" t="s">
        <v>34</v>
      </c>
      <c r="Q37" s="33" t="s">
        <v>95</v>
      </c>
      <c r="R37" s="47"/>
    </row>
    <row r="38" spans="1:248" s="8" customFormat="1" ht="54" customHeight="1">
      <c r="A38" s="40">
        <v>8</v>
      </c>
      <c r="B38" s="28" t="s">
        <v>137</v>
      </c>
      <c r="C38" s="48" t="s">
        <v>61</v>
      </c>
      <c r="D38" s="48" t="s">
        <v>138</v>
      </c>
      <c r="E38" s="40" t="s">
        <v>85</v>
      </c>
      <c r="F38" s="49" t="s">
        <v>139</v>
      </c>
      <c r="G38" s="44">
        <v>7.5</v>
      </c>
      <c r="H38" s="44">
        <v>7.5</v>
      </c>
      <c r="I38" s="44"/>
      <c r="J38" s="44"/>
      <c r="K38" s="44"/>
      <c r="L38" s="44"/>
      <c r="M38" s="76"/>
      <c r="N38" s="76"/>
      <c r="O38" s="76">
        <v>10</v>
      </c>
      <c r="P38" s="76" t="s">
        <v>34</v>
      </c>
      <c r="Q38" s="40" t="s">
        <v>95</v>
      </c>
      <c r="R38" s="47"/>
    </row>
    <row r="39" spans="1:248" s="8" customFormat="1" ht="54" customHeight="1">
      <c r="A39" s="40">
        <v>9</v>
      </c>
      <c r="B39" s="28" t="s">
        <v>140</v>
      </c>
      <c r="C39" s="48" t="s">
        <v>37</v>
      </c>
      <c r="D39" s="48" t="s">
        <v>141</v>
      </c>
      <c r="E39" s="40" t="s">
        <v>85</v>
      </c>
      <c r="F39" s="49" t="s">
        <v>118</v>
      </c>
      <c r="G39" s="44">
        <v>1.5</v>
      </c>
      <c r="H39" s="44">
        <v>1.5</v>
      </c>
      <c r="I39" s="44"/>
      <c r="J39" s="44"/>
      <c r="K39" s="44"/>
      <c r="L39" s="44"/>
      <c r="M39" s="76"/>
      <c r="N39" s="76"/>
      <c r="O39" s="76">
        <v>3</v>
      </c>
      <c r="P39" s="76" t="s">
        <v>34</v>
      </c>
      <c r="Q39" s="33" t="s">
        <v>95</v>
      </c>
      <c r="R39" s="47"/>
    </row>
    <row r="40" spans="1:248" s="8" customFormat="1" ht="54" customHeight="1">
      <c r="A40" s="40">
        <v>10</v>
      </c>
      <c r="B40" s="28" t="s">
        <v>142</v>
      </c>
      <c r="C40" s="48" t="s">
        <v>73</v>
      </c>
      <c r="D40" s="48" t="s">
        <v>143</v>
      </c>
      <c r="E40" s="33" t="s">
        <v>93</v>
      </c>
      <c r="F40" s="28" t="s">
        <v>144</v>
      </c>
      <c r="G40" s="44">
        <v>6.5</v>
      </c>
      <c r="H40" s="44">
        <v>6.5</v>
      </c>
      <c r="I40" s="44"/>
      <c r="J40" s="44"/>
      <c r="K40" s="44"/>
      <c r="L40" s="44"/>
      <c r="M40" s="76"/>
      <c r="N40" s="76"/>
      <c r="O40" s="76">
        <v>8</v>
      </c>
      <c r="P40" s="76" t="s">
        <v>34</v>
      </c>
      <c r="Q40" s="40" t="s">
        <v>95</v>
      </c>
      <c r="R40" s="47"/>
    </row>
    <row r="41" spans="1:248" s="8" customFormat="1" ht="54" customHeight="1">
      <c r="A41" s="40">
        <v>11</v>
      </c>
      <c r="B41" s="28" t="s">
        <v>145</v>
      </c>
      <c r="C41" s="48" t="s">
        <v>41</v>
      </c>
      <c r="D41" s="50" t="s">
        <v>146</v>
      </c>
      <c r="E41" s="40" t="s">
        <v>85</v>
      </c>
      <c r="F41" s="49" t="s">
        <v>147</v>
      </c>
      <c r="G41" s="51">
        <v>8</v>
      </c>
      <c r="H41" s="51">
        <v>8</v>
      </c>
      <c r="I41" s="44"/>
      <c r="J41" s="44"/>
      <c r="K41" s="44"/>
      <c r="L41" s="44"/>
      <c r="M41" s="76"/>
      <c r="N41" s="76"/>
      <c r="O41" s="76">
        <v>13</v>
      </c>
      <c r="P41" s="76" t="s">
        <v>34</v>
      </c>
      <c r="Q41" s="33" t="s">
        <v>95</v>
      </c>
      <c r="R41" s="47"/>
    </row>
    <row r="42" spans="1:248" s="10" customFormat="1" ht="54" customHeight="1">
      <c r="A42" s="21" t="s">
        <v>148</v>
      </c>
      <c r="B42" s="22" t="s">
        <v>149</v>
      </c>
      <c r="C42" s="23"/>
      <c r="D42" s="21"/>
      <c r="E42" s="21"/>
      <c r="F42" s="24" t="s">
        <v>150</v>
      </c>
      <c r="G42" s="25">
        <f>G43</f>
        <v>80</v>
      </c>
      <c r="H42" s="25"/>
      <c r="I42" s="25">
        <f t="shared" ref="I42:O42" si="7">I43</f>
        <v>80</v>
      </c>
      <c r="J42" s="25">
        <f t="shared" si="7"/>
        <v>0</v>
      </c>
      <c r="K42" s="25">
        <f t="shared" si="7"/>
        <v>0</v>
      </c>
      <c r="L42" s="25">
        <f t="shared" si="7"/>
        <v>0</v>
      </c>
      <c r="M42" s="72">
        <f t="shared" si="7"/>
        <v>5</v>
      </c>
      <c r="N42" s="72">
        <f t="shared" si="7"/>
        <v>10</v>
      </c>
      <c r="O42" s="72">
        <f t="shared" si="7"/>
        <v>10</v>
      </c>
      <c r="P42" s="72"/>
      <c r="Q42" s="21"/>
      <c r="R42" s="21"/>
    </row>
    <row r="43" spans="1:248" s="10" customFormat="1" ht="54" customHeight="1">
      <c r="A43" s="40">
        <v>1</v>
      </c>
      <c r="B43" s="52" t="s">
        <v>151</v>
      </c>
      <c r="C43" s="53" t="s">
        <v>30</v>
      </c>
      <c r="D43" s="53" t="s">
        <v>117</v>
      </c>
      <c r="E43" s="53" t="s">
        <v>152</v>
      </c>
      <c r="F43" s="52" t="s">
        <v>153</v>
      </c>
      <c r="G43" s="54">
        <v>80</v>
      </c>
      <c r="H43" s="54"/>
      <c r="I43" s="54">
        <v>80</v>
      </c>
      <c r="J43" s="54"/>
      <c r="K43" s="54"/>
      <c r="L43" s="54"/>
      <c r="M43" s="78">
        <v>5</v>
      </c>
      <c r="N43" s="78">
        <v>10</v>
      </c>
      <c r="O43" s="78">
        <v>10</v>
      </c>
      <c r="P43" s="33" t="s">
        <v>154</v>
      </c>
      <c r="Q43" s="33" t="s">
        <v>155</v>
      </c>
      <c r="R43" s="86"/>
    </row>
    <row r="44" spans="1:248" s="11" customFormat="1" ht="54" customHeight="1">
      <c r="A44" s="45" t="s">
        <v>156</v>
      </c>
      <c r="B44" s="55" t="s">
        <v>157</v>
      </c>
      <c r="C44" s="56"/>
      <c r="D44" s="56"/>
      <c r="E44" s="45"/>
      <c r="F44" s="55" t="s">
        <v>158</v>
      </c>
      <c r="G44" s="57">
        <f>SUM(G45:G47)</f>
        <v>3323.21</v>
      </c>
      <c r="H44" s="57">
        <f t="shared" ref="H44:O44" si="8">SUM(H45:H47)</f>
        <v>779.21</v>
      </c>
      <c r="I44" s="57">
        <f t="shared" si="8"/>
        <v>2544</v>
      </c>
      <c r="J44" s="57">
        <f t="shared" si="8"/>
        <v>0</v>
      </c>
      <c r="K44" s="57">
        <f t="shared" si="8"/>
        <v>0</v>
      </c>
      <c r="L44" s="57">
        <f t="shared" si="8"/>
        <v>0</v>
      </c>
      <c r="M44" s="77">
        <f t="shared" si="8"/>
        <v>860</v>
      </c>
      <c r="N44" s="77">
        <f t="shared" si="8"/>
        <v>2200</v>
      </c>
      <c r="O44" s="77">
        <f t="shared" si="8"/>
        <v>2700</v>
      </c>
      <c r="P44" s="45"/>
      <c r="Q44" s="45"/>
      <c r="R44" s="56"/>
    </row>
    <row r="45" spans="1:248" s="12" customFormat="1" ht="54" customHeight="1">
      <c r="A45" s="33">
        <v>1</v>
      </c>
      <c r="B45" s="28" t="s">
        <v>159</v>
      </c>
      <c r="C45" s="33" t="s">
        <v>30</v>
      </c>
      <c r="D45" s="33" t="s">
        <v>160</v>
      </c>
      <c r="E45" s="33" t="s">
        <v>152</v>
      </c>
      <c r="F45" s="28" t="s">
        <v>161</v>
      </c>
      <c r="G45" s="32">
        <f>H45+I45</f>
        <v>3093.21</v>
      </c>
      <c r="H45" s="32">
        <v>779.21</v>
      </c>
      <c r="I45" s="32">
        <v>2314</v>
      </c>
      <c r="J45" s="32"/>
      <c r="K45" s="32"/>
      <c r="L45" s="32"/>
      <c r="M45" s="73">
        <v>200</v>
      </c>
      <c r="N45" s="73">
        <v>500</v>
      </c>
      <c r="O45" s="73">
        <v>1000</v>
      </c>
      <c r="P45" s="73" t="s">
        <v>162</v>
      </c>
      <c r="Q45" s="33" t="s">
        <v>163</v>
      </c>
      <c r="R45" s="28"/>
    </row>
    <row r="46" spans="1:248" ht="54" customHeight="1">
      <c r="A46" s="33">
        <v>2</v>
      </c>
      <c r="B46" s="47" t="s">
        <v>164</v>
      </c>
      <c r="C46" s="40" t="s">
        <v>165</v>
      </c>
      <c r="D46" s="40"/>
      <c r="E46" s="40" t="s">
        <v>152</v>
      </c>
      <c r="F46" s="47" t="s">
        <v>166</v>
      </c>
      <c r="G46" s="44">
        <v>200</v>
      </c>
      <c r="H46" s="58"/>
      <c r="I46" s="44">
        <v>200</v>
      </c>
      <c r="J46" s="58"/>
      <c r="K46" s="58"/>
      <c r="L46" s="58"/>
      <c r="M46" s="76">
        <v>300</v>
      </c>
      <c r="N46" s="76">
        <v>800</v>
      </c>
      <c r="O46" s="76">
        <v>800</v>
      </c>
      <c r="P46" s="40" t="s">
        <v>162</v>
      </c>
      <c r="Q46" s="40" t="s">
        <v>167</v>
      </c>
      <c r="R46" s="87"/>
    </row>
    <row r="47" spans="1:248" ht="66.95" customHeight="1">
      <c r="A47" s="33">
        <v>3</v>
      </c>
      <c r="B47" s="47" t="s">
        <v>168</v>
      </c>
      <c r="C47" s="40" t="s">
        <v>77</v>
      </c>
      <c r="D47" s="41" t="s">
        <v>169</v>
      </c>
      <c r="E47" s="40" t="s">
        <v>152</v>
      </c>
      <c r="F47" s="59" t="s">
        <v>170</v>
      </c>
      <c r="G47" s="44">
        <v>30</v>
      </c>
      <c r="H47" s="58"/>
      <c r="I47" s="44">
        <v>30</v>
      </c>
      <c r="J47" s="58"/>
      <c r="K47" s="58"/>
      <c r="L47" s="58"/>
      <c r="M47" s="76">
        <v>360</v>
      </c>
      <c r="N47" s="76">
        <f>M47*2.5</f>
        <v>900</v>
      </c>
      <c r="O47" s="76">
        <f>N47</f>
        <v>900</v>
      </c>
      <c r="P47" s="73" t="s">
        <v>162</v>
      </c>
      <c r="Q47" s="40" t="s">
        <v>77</v>
      </c>
      <c r="R47" s="87"/>
    </row>
    <row r="48" spans="1:248" s="13" customFormat="1" ht="54" customHeight="1">
      <c r="A48" s="21" t="s">
        <v>171</v>
      </c>
      <c r="B48" s="60" t="s">
        <v>172</v>
      </c>
      <c r="C48" s="61"/>
      <c r="D48" s="61"/>
      <c r="E48" s="61"/>
      <c r="F48" s="60" t="s">
        <v>173</v>
      </c>
      <c r="G48" s="62">
        <f>SUM(G49:G62)</f>
        <v>692</v>
      </c>
      <c r="H48" s="62">
        <f t="shared" ref="H48:O48" si="9">SUM(H49:H62)</f>
        <v>64</v>
      </c>
      <c r="I48" s="62">
        <f t="shared" si="9"/>
        <v>628</v>
      </c>
      <c r="J48" s="62">
        <f t="shared" si="9"/>
        <v>0</v>
      </c>
      <c r="K48" s="62">
        <f t="shared" si="9"/>
        <v>0</v>
      </c>
      <c r="L48" s="62">
        <f t="shared" si="9"/>
        <v>0</v>
      </c>
      <c r="M48" s="79">
        <f t="shared" si="9"/>
        <v>736</v>
      </c>
      <c r="N48" s="79">
        <f t="shared" si="9"/>
        <v>2367</v>
      </c>
      <c r="O48" s="79">
        <f t="shared" si="9"/>
        <v>3940</v>
      </c>
      <c r="P48" s="72"/>
      <c r="Q48" s="21"/>
      <c r="R48" s="24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</row>
    <row r="49" spans="1:248" s="13" customFormat="1" ht="54" customHeight="1">
      <c r="A49" s="33">
        <v>1</v>
      </c>
      <c r="B49" s="49" t="s">
        <v>174</v>
      </c>
      <c r="C49" s="27" t="s">
        <v>61</v>
      </c>
      <c r="D49" s="27" t="s">
        <v>175</v>
      </c>
      <c r="E49" s="27" t="s">
        <v>152</v>
      </c>
      <c r="F49" s="63" t="s">
        <v>176</v>
      </c>
      <c r="G49" s="64">
        <v>70</v>
      </c>
      <c r="H49" s="65"/>
      <c r="I49" s="65">
        <v>70</v>
      </c>
      <c r="J49" s="65"/>
      <c r="K49" s="65"/>
      <c r="L49" s="65"/>
      <c r="M49" s="80">
        <v>121</v>
      </c>
      <c r="N49" s="81">
        <v>386</v>
      </c>
      <c r="O49" s="81">
        <v>436</v>
      </c>
      <c r="P49" s="73" t="s">
        <v>34</v>
      </c>
      <c r="Q49" s="33" t="s">
        <v>61</v>
      </c>
      <c r="R49" s="55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</row>
    <row r="50" spans="1:248" s="13" customFormat="1" ht="54" customHeight="1">
      <c r="A50" s="33">
        <v>2</v>
      </c>
      <c r="B50" s="28" t="s">
        <v>177</v>
      </c>
      <c r="C50" s="33" t="s">
        <v>49</v>
      </c>
      <c r="D50" s="33" t="s">
        <v>178</v>
      </c>
      <c r="E50" s="27" t="s">
        <v>152</v>
      </c>
      <c r="F50" s="28" t="s">
        <v>179</v>
      </c>
      <c r="G50" s="32">
        <v>20</v>
      </c>
      <c r="H50" s="44"/>
      <c r="I50" s="44">
        <v>20</v>
      </c>
      <c r="J50" s="44"/>
      <c r="K50" s="44"/>
      <c r="L50" s="44"/>
      <c r="M50" s="73">
        <v>56</v>
      </c>
      <c r="N50" s="73">
        <v>215</v>
      </c>
      <c r="O50" s="73">
        <v>458</v>
      </c>
      <c r="P50" s="73" t="s">
        <v>34</v>
      </c>
      <c r="Q50" s="33" t="s">
        <v>49</v>
      </c>
      <c r="R50" s="55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</row>
    <row r="51" spans="1:248" s="10" customFormat="1" ht="54" customHeight="1">
      <c r="A51" s="33">
        <v>3</v>
      </c>
      <c r="B51" s="28" t="s">
        <v>180</v>
      </c>
      <c r="C51" s="33" t="s">
        <v>77</v>
      </c>
      <c r="D51" s="33" t="s">
        <v>84</v>
      </c>
      <c r="E51" s="27" t="s">
        <v>152</v>
      </c>
      <c r="F51" s="66" t="s">
        <v>181</v>
      </c>
      <c r="G51" s="32">
        <v>14</v>
      </c>
      <c r="H51" s="32"/>
      <c r="I51" s="32">
        <v>14</v>
      </c>
      <c r="J51" s="32"/>
      <c r="K51" s="32"/>
      <c r="L51" s="32"/>
      <c r="M51" s="73">
        <v>30</v>
      </c>
      <c r="N51" s="73">
        <v>105</v>
      </c>
      <c r="O51" s="73">
        <v>190</v>
      </c>
      <c r="P51" s="73" t="s">
        <v>34</v>
      </c>
      <c r="Q51" s="33" t="s">
        <v>77</v>
      </c>
      <c r="R51" s="47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</row>
    <row r="52" spans="1:248" s="12" customFormat="1" ht="54" customHeight="1">
      <c r="A52" s="33">
        <v>4</v>
      </c>
      <c r="B52" s="28" t="s">
        <v>182</v>
      </c>
      <c r="C52" s="33" t="s">
        <v>37</v>
      </c>
      <c r="D52" s="33" t="s">
        <v>183</v>
      </c>
      <c r="E52" s="33" t="s">
        <v>152</v>
      </c>
      <c r="F52" s="28" t="s">
        <v>184</v>
      </c>
      <c r="G52" s="32">
        <v>50</v>
      </c>
      <c r="H52" s="32"/>
      <c r="I52" s="82">
        <v>50</v>
      </c>
      <c r="J52" s="32"/>
      <c r="K52" s="32"/>
      <c r="L52" s="32"/>
      <c r="M52" s="73">
        <v>65</v>
      </c>
      <c r="N52" s="73">
        <v>150</v>
      </c>
      <c r="O52" s="73">
        <v>230</v>
      </c>
      <c r="P52" s="73" t="s">
        <v>34</v>
      </c>
      <c r="Q52" s="33" t="s">
        <v>37</v>
      </c>
      <c r="R52" s="28"/>
    </row>
    <row r="53" spans="1:248" s="12" customFormat="1" ht="54" customHeight="1">
      <c r="A53" s="33">
        <v>5</v>
      </c>
      <c r="B53" s="28" t="s">
        <v>185</v>
      </c>
      <c r="C53" s="33" t="s">
        <v>69</v>
      </c>
      <c r="D53" s="33" t="s">
        <v>186</v>
      </c>
      <c r="E53" s="33" t="s">
        <v>152</v>
      </c>
      <c r="F53" s="28" t="s">
        <v>187</v>
      </c>
      <c r="G53" s="32">
        <v>45</v>
      </c>
      <c r="H53" s="32"/>
      <c r="I53" s="32">
        <v>45</v>
      </c>
      <c r="J53" s="32"/>
      <c r="K53" s="32"/>
      <c r="L53" s="32"/>
      <c r="M53" s="73">
        <v>120</v>
      </c>
      <c r="N53" s="73">
        <v>358</v>
      </c>
      <c r="O53" s="73">
        <v>400</v>
      </c>
      <c r="P53" s="73" t="s">
        <v>34</v>
      </c>
      <c r="Q53" s="33" t="s">
        <v>69</v>
      </c>
      <c r="R53" s="28"/>
    </row>
    <row r="54" spans="1:248" s="12" customFormat="1" ht="54" customHeight="1">
      <c r="A54" s="33">
        <v>6</v>
      </c>
      <c r="B54" s="28" t="s">
        <v>188</v>
      </c>
      <c r="C54" s="33" t="s">
        <v>30</v>
      </c>
      <c r="D54" s="33" t="s">
        <v>189</v>
      </c>
      <c r="E54" s="33" t="s">
        <v>152</v>
      </c>
      <c r="F54" s="28" t="s">
        <v>190</v>
      </c>
      <c r="G54" s="32">
        <v>60</v>
      </c>
      <c r="H54" s="32"/>
      <c r="I54" s="32">
        <v>60</v>
      </c>
      <c r="J54" s="32"/>
      <c r="K54" s="32"/>
      <c r="L54" s="32"/>
      <c r="M54" s="73">
        <v>20</v>
      </c>
      <c r="N54" s="73">
        <v>80</v>
      </c>
      <c r="O54" s="73">
        <v>106</v>
      </c>
      <c r="P54" s="73" t="s">
        <v>34</v>
      </c>
      <c r="Q54" s="33" t="s">
        <v>30</v>
      </c>
      <c r="R54" s="28"/>
    </row>
    <row r="55" spans="1:248" s="14" customFormat="1" ht="54" customHeight="1">
      <c r="A55" s="33">
        <v>7</v>
      </c>
      <c r="B55" s="28" t="s">
        <v>191</v>
      </c>
      <c r="C55" s="33" t="s">
        <v>41</v>
      </c>
      <c r="D55" s="33" t="s">
        <v>192</v>
      </c>
      <c r="E55" s="27" t="s">
        <v>152</v>
      </c>
      <c r="F55" s="28" t="s">
        <v>193</v>
      </c>
      <c r="G55" s="32">
        <v>166</v>
      </c>
      <c r="H55" s="32"/>
      <c r="I55" s="32">
        <v>166</v>
      </c>
      <c r="J55" s="32"/>
      <c r="K55" s="32"/>
      <c r="L55" s="32"/>
      <c r="M55" s="73">
        <v>38</v>
      </c>
      <c r="N55" s="73">
        <v>77</v>
      </c>
      <c r="O55" s="73">
        <v>196</v>
      </c>
      <c r="P55" s="73" t="s">
        <v>34</v>
      </c>
      <c r="Q55" s="33" t="s">
        <v>41</v>
      </c>
      <c r="R55" s="24"/>
    </row>
    <row r="56" spans="1:248" s="10" customFormat="1" ht="54" customHeight="1">
      <c r="A56" s="33">
        <v>8</v>
      </c>
      <c r="B56" s="28" t="s">
        <v>194</v>
      </c>
      <c r="C56" s="33" t="s">
        <v>30</v>
      </c>
      <c r="D56" s="33" t="s">
        <v>195</v>
      </c>
      <c r="E56" s="27" t="s">
        <v>152</v>
      </c>
      <c r="F56" s="28" t="s">
        <v>196</v>
      </c>
      <c r="G56" s="32">
        <v>40</v>
      </c>
      <c r="H56" s="32"/>
      <c r="I56" s="32">
        <v>40</v>
      </c>
      <c r="J56" s="32"/>
      <c r="K56" s="32"/>
      <c r="L56" s="32"/>
      <c r="M56" s="73">
        <v>12</v>
      </c>
      <c r="N56" s="73">
        <v>36</v>
      </c>
      <c r="O56" s="73">
        <v>186</v>
      </c>
      <c r="P56" s="73" t="s">
        <v>34</v>
      </c>
      <c r="Q56" s="33" t="s">
        <v>30</v>
      </c>
      <c r="R56" s="47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</row>
    <row r="57" spans="1:248" s="5" customFormat="1" ht="54" customHeight="1">
      <c r="A57" s="33">
        <v>9</v>
      </c>
      <c r="B57" s="28" t="s">
        <v>197</v>
      </c>
      <c r="C57" s="33" t="s">
        <v>73</v>
      </c>
      <c r="D57" s="33" t="s">
        <v>198</v>
      </c>
      <c r="E57" s="27" t="s">
        <v>152</v>
      </c>
      <c r="F57" s="28" t="s">
        <v>199</v>
      </c>
      <c r="G57" s="32">
        <v>45</v>
      </c>
      <c r="H57" s="32"/>
      <c r="I57" s="32">
        <v>45</v>
      </c>
      <c r="J57" s="32"/>
      <c r="K57" s="32"/>
      <c r="L57" s="32"/>
      <c r="M57" s="73">
        <v>21</v>
      </c>
      <c r="N57" s="73">
        <v>66</v>
      </c>
      <c r="O57" s="73">
        <v>212</v>
      </c>
      <c r="P57" s="73" t="s">
        <v>34</v>
      </c>
      <c r="Q57" s="33" t="s">
        <v>73</v>
      </c>
      <c r="R57" s="4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</row>
    <row r="58" spans="1:248" s="5" customFormat="1" ht="54" customHeight="1">
      <c r="A58" s="33">
        <v>10</v>
      </c>
      <c r="B58" s="37" t="s">
        <v>200</v>
      </c>
      <c r="C58" s="33" t="s">
        <v>53</v>
      </c>
      <c r="D58" s="33" t="s">
        <v>201</v>
      </c>
      <c r="E58" s="27" t="s">
        <v>152</v>
      </c>
      <c r="F58" s="37" t="s">
        <v>202</v>
      </c>
      <c r="G58" s="38">
        <v>45</v>
      </c>
      <c r="H58" s="38"/>
      <c r="I58" s="44">
        <v>45</v>
      </c>
      <c r="J58" s="44"/>
      <c r="K58" s="44"/>
      <c r="L58" s="44"/>
      <c r="M58" s="75">
        <v>23</v>
      </c>
      <c r="N58" s="75">
        <v>59</v>
      </c>
      <c r="O58" s="75">
        <v>265</v>
      </c>
      <c r="P58" s="73" t="s">
        <v>34</v>
      </c>
      <c r="Q58" s="33" t="s">
        <v>53</v>
      </c>
      <c r="R58" s="4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</row>
    <row r="59" spans="1:248" s="5" customFormat="1" ht="54" customHeight="1">
      <c r="A59" s="33">
        <v>11</v>
      </c>
      <c r="B59" s="37" t="s">
        <v>203</v>
      </c>
      <c r="C59" s="33" t="s">
        <v>57</v>
      </c>
      <c r="D59" s="33" t="s">
        <v>204</v>
      </c>
      <c r="E59" s="27" t="s">
        <v>152</v>
      </c>
      <c r="F59" s="37" t="s">
        <v>205</v>
      </c>
      <c r="G59" s="38">
        <v>30</v>
      </c>
      <c r="H59" s="38"/>
      <c r="I59" s="44">
        <v>30</v>
      </c>
      <c r="J59" s="44"/>
      <c r="K59" s="44"/>
      <c r="L59" s="44"/>
      <c r="M59" s="75">
        <v>56</v>
      </c>
      <c r="N59" s="75">
        <v>187</v>
      </c>
      <c r="O59" s="75">
        <v>236</v>
      </c>
      <c r="P59" s="73" t="s">
        <v>34</v>
      </c>
      <c r="Q59" s="33" t="s">
        <v>57</v>
      </c>
      <c r="R59" s="4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</row>
    <row r="60" spans="1:248" s="5" customFormat="1" ht="54" customHeight="1">
      <c r="A60" s="33">
        <v>12</v>
      </c>
      <c r="B60" s="37" t="s">
        <v>206</v>
      </c>
      <c r="C60" s="33" t="s">
        <v>61</v>
      </c>
      <c r="D60" s="33" t="s">
        <v>207</v>
      </c>
      <c r="E60" s="27" t="s">
        <v>85</v>
      </c>
      <c r="F60" s="37" t="s">
        <v>208</v>
      </c>
      <c r="G60" s="38">
        <v>8</v>
      </c>
      <c r="H60" s="38"/>
      <c r="I60" s="44">
        <v>8</v>
      </c>
      <c r="J60" s="44"/>
      <c r="K60" s="44"/>
      <c r="L60" s="44"/>
      <c r="M60" s="75">
        <v>48</v>
      </c>
      <c r="N60" s="75">
        <v>158</v>
      </c>
      <c r="O60" s="75">
        <v>158</v>
      </c>
      <c r="P60" s="73" t="s">
        <v>34</v>
      </c>
      <c r="Q60" s="33" t="s">
        <v>61</v>
      </c>
      <c r="R60" s="4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</row>
    <row r="61" spans="1:248" s="5" customFormat="1" ht="54" customHeight="1">
      <c r="A61" s="33">
        <v>13</v>
      </c>
      <c r="B61" s="37" t="s">
        <v>209</v>
      </c>
      <c r="C61" s="33" t="s">
        <v>65</v>
      </c>
      <c r="D61" s="33" t="s">
        <v>210</v>
      </c>
      <c r="E61" s="27" t="s">
        <v>85</v>
      </c>
      <c r="F61" s="37" t="s">
        <v>211</v>
      </c>
      <c r="G61" s="38">
        <v>35</v>
      </c>
      <c r="H61" s="38"/>
      <c r="I61" s="44">
        <v>35</v>
      </c>
      <c r="J61" s="44"/>
      <c r="K61" s="44"/>
      <c r="L61" s="44"/>
      <c r="M61" s="75">
        <v>35</v>
      </c>
      <c r="N61" s="75">
        <v>95</v>
      </c>
      <c r="O61" s="75">
        <v>233</v>
      </c>
      <c r="P61" s="73" t="s">
        <v>34</v>
      </c>
      <c r="Q61" s="33" t="s">
        <v>65</v>
      </c>
      <c r="R61" s="4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</row>
    <row r="62" spans="1:248" s="15" customFormat="1" ht="54" customHeight="1">
      <c r="A62" s="33">
        <v>14</v>
      </c>
      <c r="B62" s="59" t="s">
        <v>212</v>
      </c>
      <c r="C62" s="41" t="s">
        <v>49</v>
      </c>
      <c r="D62" s="41" t="s">
        <v>213</v>
      </c>
      <c r="E62" s="41" t="s">
        <v>152</v>
      </c>
      <c r="F62" s="59" t="s">
        <v>214</v>
      </c>
      <c r="G62" s="32">
        <v>64</v>
      </c>
      <c r="H62" s="32">
        <v>64</v>
      </c>
      <c r="I62" s="32"/>
      <c r="J62" s="32"/>
      <c r="K62" s="32"/>
      <c r="L62" s="32"/>
      <c r="M62" s="73">
        <v>91</v>
      </c>
      <c r="N62" s="73">
        <v>395</v>
      </c>
      <c r="O62" s="73">
        <v>634</v>
      </c>
      <c r="P62" s="73" t="s">
        <v>34</v>
      </c>
      <c r="Q62" s="33" t="s">
        <v>215</v>
      </c>
      <c r="R62" s="33"/>
    </row>
    <row r="63" spans="1:248" s="4" customFormat="1" ht="54" customHeight="1">
      <c r="A63" s="45" t="s">
        <v>216</v>
      </c>
      <c r="B63" s="67" t="s">
        <v>217</v>
      </c>
      <c r="C63" s="68"/>
      <c r="D63" s="68"/>
      <c r="E63" s="68"/>
      <c r="F63" s="67" t="s">
        <v>218</v>
      </c>
      <c r="G63" s="69">
        <f>G64</f>
        <v>100</v>
      </c>
      <c r="H63" s="69">
        <f t="shared" ref="H63:O63" si="10">H64</f>
        <v>0</v>
      </c>
      <c r="I63" s="69">
        <f t="shared" si="10"/>
        <v>100</v>
      </c>
      <c r="J63" s="69">
        <f t="shared" si="10"/>
        <v>0</v>
      </c>
      <c r="K63" s="69">
        <f t="shared" si="10"/>
        <v>0</v>
      </c>
      <c r="L63" s="69">
        <f t="shared" si="10"/>
        <v>0</v>
      </c>
      <c r="M63" s="83">
        <f t="shared" si="10"/>
        <v>122</v>
      </c>
      <c r="N63" s="83">
        <f t="shared" si="10"/>
        <v>374</v>
      </c>
      <c r="O63" s="83">
        <f t="shared" si="10"/>
        <v>828</v>
      </c>
      <c r="P63" s="21"/>
      <c r="Q63" s="21"/>
      <c r="R63" s="88"/>
    </row>
    <row r="64" spans="1:248" s="12" customFormat="1" ht="54" customHeight="1">
      <c r="A64" s="33">
        <v>1</v>
      </c>
      <c r="B64" s="28" t="s">
        <v>219</v>
      </c>
      <c r="C64" s="33" t="s">
        <v>65</v>
      </c>
      <c r="D64" s="27" t="s">
        <v>220</v>
      </c>
      <c r="E64" s="48" t="s">
        <v>152</v>
      </c>
      <c r="F64" s="70" t="s">
        <v>221</v>
      </c>
      <c r="G64" s="44">
        <v>100</v>
      </c>
      <c r="H64" s="44"/>
      <c r="I64" s="44">
        <v>100</v>
      </c>
      <c r="J64" s="44"/>
      <c r="K64" s="44"/>
      <c r="L64" s="65"/>
      <c r="M64" s="84">
        <v>122</v>
      </c>
      <c r="N64" s="84">
        <v>374</v>
      </c>
      <c r="O64" s="73">
        <v>828</v>
      </c>
      <c r="P64" s="33" t="s">
        <v>162</v>
      </c>
      <c r="Q64" s="33" t="s">
        <v>222</v>
      </c>
      <c r="R64" s="28"/>
    </row>
    <row r="65" spans="1:18" s="7" customFormat="1" ht="54" customHeight="1">
      <c r="A65" s="21" t="s">
        <v>223</v>
      </c>
      <c r="B65" s="24" t="s">
        <v>224</v>
      </c>
      <c r="C65" s="21"/>
      <c r="D65" s="26"/>
      <c r="E65" s="89"/>
      <c r="F65" s="90" t="s">
        <v>225</v>
      </c>
      <c r="G65" s="46">
        <f>SUM(G66:G67)</f>
        <v>336</v>
      </c>
      <c r="H65" s="46">
        <f>SUM(H66:H67)</f>
        <v>0</v>
      </c>
      <c r="I65" s="46">
        <f>SUM(I66:I67)</f>
        <v>336</v>
      </c>
      <c r="J65" s="46">
        <f t="shared" ref="J65:O65" si="11">SUM(J66:J67)</f>
        <v>0</v>
      </c>
      <c r="K65" s="46">
        <f t="shared" si="11"/>
        <v>0</v>
      </c>
      <c r="L65" s="46">
        <f t="shared" si="11"/>
        <v>0</v>
      </c>
      <c r="M65" s="77">
        <f t="shared" si="11"/>
        <v>896</v>
      </c>
      <c r="N65" s="77">
        <f t="shared" si="11"/>
        <v>2120</v>
      </c>
      <c r="O65" s="77">
        <f t="shared" si="11"/>
        <v>2120</v>
      </c>
      <c r="P65" s="21"/>
      <c r="Q65" s="21"/>
      <c r="R65" s="24"/>
    </row>
    <row r="66" spans="1:18" s="12" customFormat="1" ht="54" customHeight="1">
      <c r="A66" s="33">
        <v>1</v>
      </c>
      <c r="B66" s="28" t="s">
        <v>226</v>
      </c>
      <c r="C66" s="33" t="s">
        <v>165</v>
      </c>
      <c r="D66" s="33"/>
      <c r="E66" s="33" t="s">
        <v>152</v>
      </c>
      <c r="F66" s="28" t="s">
        <v>227</v>
      </c>
      <c r="G66" s="32">
        <v>240</v>
      </c>
      <c r="H66" s="32"/>
      <c r="I66" s="32">
        <v>240</v>
      </c>
      <c r="J66" s="32"/>
      <c r="K66" s="32"/>
      <c r="L66" s="32"/>
      <c r="M66" s="73">
        <v>800</v>
      </c>
      <c r="N66" s="73">
        <v>2000</v>
      </c>
      <c r="O66" s="73">
        <v>2000</v>
      </c>
      <c r="P66" s="73" t="s">
        <v>162</v>
      </c>
      <c r="Q66" s="33" t="s">
        <v>167</v>
      </c>
      <c r="R66" s="28"/>
    </row>
    <row r="67" spans="1:18" s="12" customFormat="1" ht="54" customHeight="1">
      <c r="A67" s="33">
        <v>2</v>
      </c>
      <c r="B67" s="28" t="s">
        <v>228</v>
      </c>
      <c r="C67" s="33" t="s">
        <v>165</v>
      </c>
      <c r="D67" s="33"/>
      <c r="E67" s="33" t="s">
        <v>152</v>
      </c>
      <c r="F67" s="28" t="s">
        <v>229</v>
      </c>
      <c r="G67" s="32">
        <v>96</v>
      </c>
      <c r="H67" s="32"/>
      <c r="I67" s="32">
        <v>96</v>
      </c>
      <c r="J67" s="32"/>
      <c r="K67" s="32"/>
      <c r="L67" s="32"/>
      <c r="M67" s="73">
        <v>96</v>
      </c>
      <c r="N67" s="73">
        <v>120</v>
      </c>
      <c r="O67" s="73">
        <v>120</v>
      </c>
      <c r="P67" s="73" t="s">
        <v>162</v>
      </c>
      <c r="Q67" s="33" t="s">
        <v>167</v>
      </c>
      <c r="R67" s="28"/>
    </row>
    <row r="68" spans="1:18" ht="36" customHeight="1"/>
    <row r="69" spans="1:18" ht="36" customHeight="1"/>
    <row r="70" spans="1:18" ht="36" customHeight="1"/>
    <row r="71" spans="1:18" ht="36" customHeight="1"/>
    <row r="72" spans="1:18" ht="36" customHeight="1"/>
    <row r="73" spans="1:18" ht="36" customHeight="1"/>
    <row r="74" spans="1:18" ht="36" customHeight="1"/>
    <row r="75" spans="1:18" ht="36" customHeight="1"/>
  </sheetData>
  <mergeCells count="13">
    <mergeCell ref="A1:R1"/>
    <mergeCell ref="G2:L2"/>
    <mergeCell ref="M2:N2"/>
    <mergeCell ref="A2:A3"/>
    <mergeCell ref="B2:B3"/>
    <mergeCell ref="C2:C3"/>
    <mergeCell ref="D2:D3"/>
    <mergeCell ref="E2:E3"/>
    <mergeCell ref="F2:F3"/>
    <mergeCell ref="O2:O3"/>
    <mergeCell ref="P2:P3"/>
    <mergeCell ref="Q2:Q3"/>
    <mergeCell ref="R2:R3"/>
  </mergeCells>
  <phoneticPr fontId="11" type="noConversion"/>
  <conditionalFormatting sqref="B20">
    <cfRule type="duplicateValues" dxfId="4" priority="2"/>
  </conditionalFormatting>
  <conditionalFormatting sqref="B49:B50">
    <cfRule type="duplicateValues" dxfId="3" priority="6"/>
  </conditionalFormatting>
  <conditionalFormatting sqref="B58:B61">
    <cfRule type="duplicateValues" dxfId="2" priority="1"/>
  </conditionalFormatting>
  <conditionalFormatting sqref="B5 B19 B56:B57">
    <cfRule type="duplicateValues" dxfId="1" priority="3"/>
  </conditionalFormatting>
  <conditionalFormatting sqref="B48 B51">
    <cfRule type="duplicateValues" dxfId="0" priority="7"/>
  </conditionalFormatting>
  <pageMargins left="0.86527777777777803" right="0.235416666666667" top="0.75138888888888899" bottom="0.55000000000000004" header="0.297916666666667" footer="0.297916666666667"/>
  <pageSetup paperSize="8" scale="87" fitToHeight="0" orientation="landscape"/>
  <headerFooter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总表</vt:lpstr>
      <vt:lpstr>清单</vt:lpstr>
      <vt:lpstr>Sheet3</vt:lpstr>
      <vt:lpstr>清单!Print_Titles</vt:lpstr>
      <vt:lpstr>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2020-03-27T06:22:00Z</dcterms:created>
  <dcterms:modified xsi:type="dcterms:W3CDTF">2020-06-23T02:44:04Z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