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7665" activeTab="0"/>
  </bookViews>
  <sheets>
    <sheet name="清单" sheetId="1" r:id="rId1"/>
    <sheet name="Sheet3" sheetId="2" r:id="rId2"/>
  </sheets>
  <definedNames>
    <definedName name="_xlnm.Print_Titles" localSheetId="0">'清单'!$1:$3</definedName>
  </definedNames>
  <calcPr fullCalcOnLoad="1"/>
</workbook>
</file>

<file path=xl/sharedStrings.xml><?xml version="1.0" encoding="utf-8"?>
<sst xmlns="http://schemas.openxmlformats.org/spreadsheetml/2006/main" count="100" uniqueCount="72">
  <si>
    <t>岚皋县2020年第一批脱贫攻坚项目交通建设计划表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</si>
  <si>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</si>
  <si>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</si>
  <si>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</si>
  <si>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</si>
  <si>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</si>
  <si>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</si>
  <si>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</si>
  <si>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</si>
  <si>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受益总人口</t>
  </si>
  <si>
    <t>完成时限</t>
  </si>
  <si>
    <t>责任单位</t>
  </si>
  <si>
    <t>备注</t>
  </si>
  <si>
    <t>合计</t>
  </si>
  <si>
    <t>财政涉农
整合资金</t>
  </si>
  <si>
    <t>财政专项
扶贫资金</t>
  </si>
  <si>
    <t>部门资金</t>
  </si>
  <si>
    <t>其它资金</t>
  </si>
  <si>
    <t>企业或贫困
户自筹资金</t>
  </si>
  <si>
    <t>户数</t>
  </si>
  <si>
    <t>人数</t>
  </si>
  <si>
    <t>二</t>
  </si>
  <si>
    <t>交通（10个）</t>
  </si>
  <si>
    <t>9条产业路27.78公里；1个道路补短板项目</t>
  </si>
  <si>
    <t>（一）</t>
  </si>
  <si>
    <t>产业道路（9个）</t>
  </si>
  <si>
    <t>9条产业路27.78公里；</t>
  </si>
  <si>
    <t>桃园村产业道路硬化</t>
  </si>
  <si>
    <t>孟石岭镇</t>
  </si>
  <si>
    <t>桃园村</t>
  </si>
  <si>
    <t>改建</t>
  </si>
  <si>
    <t>改造及硬化产业道路1.3公里（梁子堡—堰沟口），新修及硬化产业道路1.3公里（大河坝头—西河口）</t>
  </si>
  <si>
    <t>9月底</t>
  </si>
  <si>
    <t>六口村产业道路硬化</t>
  </si>
  <si>
    <t>城关镇</t>
  </si>
  <si>
    <t>六口村</t>
  </si>
  <si>
    <t>新建</t>
  </si>
  <si>
    <t>新修及硬化产业道路1.18公里（硅厂—陈守强门前）</t>
  </si>
  <si>
    <t>庙坝村产业道路硬化</t>
  </si>
  <si>
    <t>民主镇</t>
  </si>
  <si>
    <t>庙坝村</t>
  </si>
  <si>
    <t>新修及硬化产业道路1公里（庙坝村鑫宝畜牧园区至枣树村）</t>
  </si>
  <si>
    <t>月池台村产业道路硬化</t>
  </si>
  <si>
    <t>大道河镇</t>
  </si>
  <si>
    <t>月池台村</t>
  </si>
  <si>
    <t>改造及硬化产业道路3.5公里（七组—九组）</t>
  </si>
  <si>
    <t>车坪村产业道路硬化</t>
  </si>
  <si>
    <t>滔河镇</t>
  </si>
  <si>
    <t>车坪村</t>
  </si>
  <si>
    <t>新修及硬化产业道路2.8公里（郑家梁—板兴沟）</t>
  </si>
  <si>
    <t>同心村产业道路建设</t>
  </si>
  <si>
    <t>同心村</t>
  </si>
  <si>
    <t>新修产业道路1.5公里（秦家湾口-王家老屋场）</t>
  </si>
  <si>
    <t>芙蓉村产业道路建设</t>
  </si>
  <si>
    <t>石门镇</t>
  </si>
  <si>
    <t>芙蓉村</t>
  </si>
  <si>
    <t>改造产业道路9.5公里（乱草坪—光华园区养殖场）</t>
  </si>
  <si>
    <t>竹园村产业道路建设</t>
  </si>
  <si>
    <t>四季镇</t>
  </si>
  <si>
    <t>竹园村</t>
  </si>
  <si>
    <t>改造产业道路5.0公里（兴隆沟-阳坡坪）</t>
  </si>
  <si>
    <t>茶园村产业道路建设</t>
  </si>
  <si>
    <t>蔺河镇</t>
  </si>
  <si>
    <t>茶园村</t>
  </si>
  <si>
    <t>改造产业道路3公里（叫花子岩-徐家碥子）</t>
  </si>
  <si>
    <t>（二）</t>
  </si>
  <si>
    <t>道路补短板工程（1个）</t>
  </si>
  <si>
    <t>1个道路补短板项目</t>
  </si>
  <si>
    <t>西河村道路补短板工程</t>
  </si>
  <si>
    <t>南宫山镇</t>
  </si>
  <si>
    <t>西河村</t>
  </si>
  <si>
    <t>西河村主干线新建挡墙1处，西河桥梁引道40m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</si>
</sst>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4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 locked="0"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>
      <alignment horizontal="left" vertical="center" wrapText="1"/>
      <protection/>
    </xf>
    <xf numFmtId="0" fontId="2" fillId="0" borderId="11" xfId="27" applyFont="1" applyFill="1" applyBorder="1" applyAlignment="1">
      <alignment horizontal="left" vertical="center" wrapText="1"/>
      <protection/>
    </xf>
    <xf numFmtId="176" fontId="2" fillId="0" borderId="11" xfId="27" applyNumberFormat="1" applyFont="1" applyFill="1" applyBorder="1" applyAlignment="1">
      <alignment horizontal="center" vertical="center" wrapText="1"/>
      <protection/>
    </xf>
    <xf numFmtId="0" fontId="1" fillId="0" borderId="11" xfId="27" applyFont="1" applyFill="1" applyBorder="1" applyAlignment="1">
      <alignment horizontal="center" vertical="center" wrapText="1"/>
      <protection/>
    </xf>
    <xf numFmtId="0" fontId="1" fillId="0" borderId="11" xfId="27" applyFont="1" applyFill="1" applyBorder="1" applyAlignment="1">
      <alignment horizontal="left" vertical="center" wrapText="1"/>
      <protection/>
    </xf>
    <xf numFmtId="176" fontId="1" fillId="0" borderId="11" xfId="27" applyNumberFormat="1" applyFont="1" applyFill="1" applyBorder="1" applyAlignment="1">
      <alignment horizontal="center" vertical="center" wrapText="1"/>
      <protection/>
    </xf>
    <xf numFmtId="176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1" xfId="27" applyNumberFormat="1" applyFont="1" applyFill="1" applyBorder="1" applyAlignment="1">
      <alignment horizontal="center" vertical="center" wrapText="1"/>
      <protection/>
    </xf>
    <xf numFmtId="177" fontId="1" fillId="0" borderId="11" xfId="27" applyNumberFormat="1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27" applyFont="1" applyFill="1" applyBorder="1" applyAlignment="1">
      <alignment horizontal="left" vertical="center" wrapText="1"/>
      <protection/>
    </xf>
    <xf numFmtId="177" fontId="2" fillId="0" borderId="11" xfId="0" applyNumberFormat="1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5" xfId="66"/>
    <cellStyle name="常规 3" xfId="67"/>
    <cellStyle name="常规_Sheet1" xfId="68"/>
    <cellStyle name="常规 13" xfId="69"/>
    <cellStyle name="常规 11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695325</xdr:colOff>
      <xdr:row>0</xdr:row>
      <xdr:rowOff>352425</xdr:rowOff>
    </xdr:from>
    <xdr:to>
      <xdr:col>2</xdr:col>
      <xdr:colOff>447675</xdr:colOff>
      <xdr:row>3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47775" y="352425"/>
          <a:ext cx="1457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O16"/>
  <sheetViews>
    <sheetView showZeros="0" tabSelected="1" zoomScaleSheetLayoutView="100" workbookViewId="0" topLeftCell="A1">
      <pane ySplit="3" topLeftCell="A4" activePane="bottomLeft" state="frozen"/>
      <selection pane="bottomLeft" activeCell="B2" sqref="B2:B3"/>
    </sheetView>
  </sheetViews>
  <sheetFormatPr defaultColWidth="9.00390625" defaultRowHeight="14.25"/>
  <cols>
    <col min="1" max="1" width="7.25390625" style="4" customWidth="1"/>
    <col min="2" max="2" width="22.375" style="4" customWidth="1"/>
    <col min="3" max="3" width="10.25390625" style="4" customWidth="1"/>
    <col min="4" max="4" width="17.25390625" style="4" customWidth="1"/>
    <col min="5" max="5" width="6.50390625" style="4" customWidth="1"/>
    <col min="6" max="6" width="43.50390625" style="4" customWidth="1"/>
    <col min="7" max="7" width="11.125" style="5" customWidth="1"/>
    <col min="8" max="12" width="9.875" style="5" customWidth="1"/>
    <col min="13" max="16" width="9.75390625" style="6" customWidth="1"/>
    <col min="17" max="18" width="9.75390625" style="4" customWidth="1"/>
    <col min="19" max="16384" width="9.00390625" style="4" customWidth="1"/>
  </cols>
  <sheetData>
    <row r="1" spans="1:18" s="1" customFormat="1" ht="55.5" customHeight="1">
      <c r="A1" s="7" t="s">
        <v>0</v>
      </c>
      <c r="B1" s="8"/>
      <c r="C1" s="7"/>
      <c r="D1" s="7"/>
      <c r="E1" s="7"/>
      <c r="F1" s="8"/>
      <c r="G1" s="9"/>
      <c r="H1" s="9"/>
      <c r="I1" s="9"/>
      <c r="J1" s="9"/>
      <c r="K1" s="9"/>
      <c r="L1" s="9"/>
      <c r="M1" s="28"/>
      <c r="N1" s="28"/>
      <c r="O1" s="28"/>
      <c r="P1" s="28"/>
      <c r="Q1" s="7"/>
      <c r="R1" s="8"/>
    </row>
    <row r="2" spans="1:18" s="2" customFormat="1" ht="36" customHeight="1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2"/>
      <c r="I2" s="12"/>
      <c r="J2" s="12"/>
      <c r="K2" s="12"/>
      <c r="L2" s="12"/>
      <c r="M2" s="29" t="s">
        <v>8</v>
      </c>
      <c r="N2" s="29"/>
      <c r="O2" s="29" t="s">
        <v>9</v>
      </c>
      <c r="P2" s="30" t="s">
        <v>10</v>
      </c>
      <c r="Q2" s="10" t="s">
        <v>11</v>
      </c>
      <c r="R2" s="10" t="s">
        <v>12</v>
      </c>
    </row>
    <row r="3" spans="1:18" s="2" customFormat="1" ht="43.5" customHeight="1">
      <c r="A3" s="13"/>
      <c r="B3" s="14"/>
      <c r="C3" s="14"/>
      <c r="D3" s="13"/>
      <c r="E3" s="13"/>
      <c r="F3" s="13"/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5" t="s">
        <v>18</v>
      </c>
      <c r="M3" s="31" t="s">
        <v>19</v>
      </c>
      <c r="N3" s="31" t="s">
        <v>20</v>
      </c>
      <c r="O3" s="29"/>
      <c r="P3" s="32"/>
      <c r="Q3" s="13"/>
      <c r="R3" s="13"/>
    </row>
    <row r="4" spans="1:249" s="3" customFormat="1" ht="49.5" customHeight="1">
      <c r="A4" s="16" t="s">
        <v>21</v>
      </c>
      <c r="B4" s="17" t="s">
        <v>22</v>
      </c>
      <c r="C4" s="16"/>
      <c r="D4" s="16"/>
      <c r="E4" s="16"/>
      <c r="F4" s="18" t="s">
        <v>23</v>
      </c>
      <c r="G4" s="19">
        <f aca="true" t="shared" si="0" ref="G4:I4">G5+G15</f>
        <v>965</v>
      </c>
      <c r="H4" s="19">
        <f t="shared" si="0"/>
        <v>40</v>
      </c>
      <c r="I4" s="19">
        <f t="shared" si="0"/>
        <v>925</v>
      </c>
      <c r="J4" s="19"/>
      <c r="K4" s="19"/>
      <c r="L4" s="19"/>
      <c r="M4" s="33"/>
      <c r="N4" s="33"/>
      <c r="O4" s="33"/>
      <c r="P4" s="33"/>
      <c r="Q4" s="16"/>
      <c r="R4" s="18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</row>
    <row r="5" spans="1:249" s="3" customFormat="1" ht="49.5" customHeight="1">
      <c r="A5" s="16" t="s">
        <v>24</v>
      </c>
      <c r="B5" s="17" t="s">
        <v>25</v>
      </c>
      <c r="C5" s="16"/>
      <c r="D5" s="16"/>
      <c r="E5" s="16"/>
      <c r="F5" s="18" t="s">
        <v>26</v>
      </c>
      <c r="G5" s="19">
        <f>SUM(G6:G14)</f>
        <v>925</v>
      </c>
      <c r="H5" s="19">
        <f>SUM(H6:H14)</f>
        <v>0</v>
      </c>
      <c r="I5" s="19">
        <f>SUM(I6:I14)</f>
        <v>925</v>
      </c>
      <c r="J5" s="19"/>
      <c r="K5" s="19"/>
      <c r="L5" s="19"/>
      <c r="M5" s="33">
        <f>SUM(M6:M14)</f>
        <v>556</v>
      </c>
      <c r="N5" s="33">
        <f>SUM(N6:N14)</f>
        <v>1493</v>
      </c>
      <c r="O5" s="33">
        <f>SUM(O6:O14)</f>
        <v>2184</v>
      </c>
      <c r="P5" s="33"/>
      <c r="Q5" s="16"/>
      <c r="R5" s="18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</row>
    <row r="6" spans="1:249" s="3" customFormat="1" ht="49.5" customHeight="1">
      <c r="A6" s="20">
        <v>1</v>
      </c>
      <c r="B6" s="21" t="s">
        <v>27</v>
      </c>
      <c r="C6" s="20" t="s">
        <v>28</v>
      </c>
      <c r="D6" s="20" t="s">
        <v>29</v>
      </c>
      <c r="E6" s="20" t="s">
        <v>30</v>
      </c>
      <c r="F6" s="21" t="s">
        <v>31</v>
      </c>
      <c r="G6" s="22">
        <v>180</v>
      </c>
      <c r="H6" s="23"/>
      <c r="I6" s="23">
        <v>180</v>
      </c>
      <c r="J6" s="23"/>
      <c r="K6" s="23"/>
      <c r="L6" s="23"/>
      <c r="M6" s="34">
        <v>21</v>
      </c>
      <c r="N6" s="34">
        <v>40</v>
      </c>
      <c r="O6" s="34">
        <v>126</v>
      </c>
      <c r="P6" s="34" t="s">
        <v>32</v>
      </c>
      <c r="Q6" s="20" t="s">
        <v>28</v>
      </c>
      <c r="R6" s="37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249" s="3" customFormat="1" ht="49.5" customHeight="1">
      <c r="A7" s="20">
        <v>2</v>
      </c>
      <c r="B7" s="21" t="s">
        <v>33</v>
      </c>
      <c r="C7" s="20" t="s">
        <v>34</v>
      </c>
      <c r="D7" s="20" t="s">
        <v>35</v>
      </c>
      <c r="E7" s="20" t="s">
        <v>36</v>
      </c>
      <c r="F7" s="21" t="s">
        <v>37</v>
      </c>
      <c r="G7" s="22">
        <v>220</v>
      </c>
      <c r="H7" s="23"/>
      <c r="I7" s="23">
        <v>220</v>
      </c>
      <c r="J7" s="23"/>
      <c r="K7" s="23"/>
      <c r="L7" s="23"/>
      <c r="M7" s="34">
        <v>37</v>
      </c>
      <c r="N7" s="34">
        <v>99</v>
      </c>
      <c r="O7" s="34">
        <v>205</v>
      </c>
      <c r="P7" s="34" t="s">
        <v>32</v>
      </c>
      <c r="Q7" s="20" t="s">
        <v>34</v>
      </c>
      <c r="R7" s="37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</row>
    <row r="8" spans="1:249" s="3" customFormat="1" ht="49.5" customHeight="1">
      <c r="A8" s="20">
        <v>3</v>
      </c>
      <c r="B8" s="21" t="s">
        <v>38</v>
      </c>
      <c r="C8" s="20" t="s">
        <v>39</v>
      </c>
      <c r="D8" s="20" t="s">
        <v>40</v>
      </c>
      <c r="E8" s="20" t="s">
        <v>36</v>
      </c>
      <c r="F8" s="21" t="s">
        <v>41</v>
      </c>
      <c r="G8" s="22">
        <v>120</v>
      </c>
      <c r="H8" s="23"/>
      <c r="I8" s="23">
        <v>120</v>
      </c>
      <c r="J8" s="23"/>
      <c r="K8" s="23"/>
      <c r="L8" s="23"/>
      <c r="M8" s="34">
        <v>115</v>
      </c>
      <c r="N8" s="34">
        <v>288</v>
      </c>
      <c r="O8" s="34">
        <v>323</v>
      </c>
      <c r="P8" s="34" t="s">
        <v>32</v>
      </c>
      <c r="Q8" s="20" t="s">
        <v>39</v>
      </c>
      <c r="R8" s="3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</row>
    <row r="9" spans="1:249" s="3" customFormat="1" ht="49.5" customHeight="1">
      <c r="A9" s="20">
        <v>4</v>
      </c>
      <c r="B9" s="21" t="s">
        <v>42</v>
      </c>
      <c r="C9" s="20" t="s">
        <v>43</v>
      </c>
      <c r="D9" s="20" t="s">
        <v>44</v>
      </c>
      <c r="E9" s="20" t="s">
        <v>30</v>
      </c>
      <c r="F9" s="21" t="s">
        <v>45</v>
      </c>
      <c r="G9" s="22">
        <v>140</v>
      </c>
      <c r="H9" s="23"/>
      <c r="I9" s="23">
        <v>140</v>
      </c>
      <c r="J9" s="23"/>
      <c r="K9" s="23"/>
      <c r="L9" s="23"/>
      <c r="M9" s="34">
        <v>149</v>
      </c>
      <c r="N9" s="34">
        <v>351</v>
      </c>
      <c r="O9" s="34">
        <v>462</v>
      </c>
      <c r="P9" s="34" t="s">
        <v>32</v>
      </c>
      <c r="Q9" s="20" t="s">
        <v>43</v>
      </c>
      <c r="R9" s="3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</row>
    <row r="10" spans="1:249" s="3" customFormat="1" ht="49.5" customHeight="1">
      <c r="A10" s="20">
        <v>5</v>
      </c>
      <c r="B10" s="21" t="s">
        <v>46</v>
      </c>
      <c r="C10" s="20" t="s">
        <v>47</v>
      </c>
      <c r="D10" s="20" t="s">
        <v>48</v>
      </c>
      <c r="E10" s="20" t="s">
        <v>36</v>
      </c>
      <c r="F10" s="21" t="s">
        <v>49</v>
      </c>
      <c r="G10" s="22">
        <v>130</v>
      </c>
      <c r="H10" s="23"/>
      <c r="I10" s="23">
        <v>130</v>
      </c>
      <c r="J10" s="23"/>
      <c r="K10" s="23"/>
      <c r="L10" s="23"/>
      <c r="M10" s="34">
        <v>35</v>
      </c>
      <c r="N10" s="34">
        <v>98</v>
      </c>
      <c r="O10" s="34">
        <v>252</v>
      </c>
      <c r="P10" s="34" t="s">
        <v>32</v>
      </c>
      <c r="Q10" s="20" t="s">
        <v>47</v>
      </c>
      <c r="R10" s="3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</row>
    <row r="11" spans="1:249" s="3" customFormat="1" ht="49.5" customHeight="1">
      <c r="A11" s="20">
        <v>6</v>
      </c>
      <c r="B11" s="21" t="s">
        <v>50</v>
      </c>
      <c r="C11" s="20" t="s">
        <v>47</v>
      </c>
      <c r="D11" s="20" t="s">
        <v>51</v>
      </c>
      <c r="E11" s="20" t="s">
        <v>36</v>
      </c>
      <c r="F11" s="21" t="s">
        <v>52</v>
      </c>
      <c r="G11" s="22">
        <v>20</v>
      </c>
      <c r="H11" s="23"/>
      <c r="I11" s="23">
        <v>20</v>
      </c>
      <c r="J11" s="23"/>
      <c r="K11" s="23"/>
      <c r="L11" s="23"/>
      <c r="M11" s="34">
        <v>37</v>
      </c>
      <c r="N11" s="34">
        <v>124</v>
      </c>
      <c r="O11" s="34">
        <v>186</v>
      </c>
      <c r="P11" s="34" t="s">
        <v>32</v>
      </c>
      <c r="Q11" s="20" t="s">
        <v>47</v>
      </c>
      <c r="R11" s="3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</row>
    <row r="12" spans="1:249" s="3" customFormat="1" ht="49.5" customHeight="1">
      <c r="A12" s="20">
        <v>7</v>
      </c>
      <c r="B12" s="21" t="s">
        <v>53</v>
      </c>
      <c r="C12" s="20" t="s">
        <v>54</v>
      </c>
      <c r="D12" s="20" t="s">
        <v>55</v>
      </c>
      <c r="E12" s="20" t="s">
        <v>30</v>
      </c>
      <c r="F12" s="21" t="s">
        <v>56</v>
      </c>
      <c r="G12" s="22">
        <v>50</v>
      </c>
      <c r="H12" s="23"/>
      <c r="I12" s="23">
        <v>50</v>
      </c>
      <c r="J12" s="23"/>
      <c r="K12" s="23"/>
      <c r="L12" s="23"/>
      <c r="M12" s="34">
        <v>121</v>
      </c>
      <c r="N12" s="34">
        <v>386</v>
      </c>
      <c r="O12" s="34">
        <v>436</v>
      </c>
      <c r="P12" s="34" t="s">
        <v>32</v>
      </c>
      <c r="Q12" s="20" t="s">
        <v>54</v>
      </c>
      <c r="R12" s="3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</row>
    <row r="13" spans="1:249" s="3" customFormat="1" ht="49.5" customHeight="1">
      <c r="A13" s="20">
        <v>8</v>
      </c>
      <c r="B13" s="21" t="s">
        <v>57</v>
      </c>
      <c r="C13" s="20" t="s">
        <v>58</v>
      </c>
      <c r="D13" s="20" t="s">
        <v>59</v>
      </c>
      <c r="E13" s="20" t="s">
        <v>30</v>
      </c>
      <c r="F13" s="21" t="s">
        <v>60</v>
      </c>
      <c r="G13" s="22">
        <v>50</v>
      </c>
      <c r="H13" s="23"/>
      <c r="I13" s="23">
        <v>50</v>
      </c>
      <c r="J13" s="23"/>
      <c r="K13" s="23"/>
      <c r="L13" s="23"/>
      <c r="M13" s="34">
        <v>30</v>
      </c>
      <c r="N13" s="34">
        <v>75</v>
      </c>
      <c r="O13" s="34">
        <v>120</v>
      </c>
      <c r="P13" s="34" t="s">
        <v>32</v>
      </c>
      <c r="Q13" s="20" t="s">
        <v>58</v>
      </c>
      <c r="R13" s="3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</row>
    <row r="14" spans="1:249" s="3" customFormat="1" ht="49.5" customHeight="1">
      <c r="A14" s="20">
        <v>9</v>
      </c>
      <c r="B14" s="21" t="s">
        <v>61</v>
      </c>
      <c r="C14" s="20" t="s">
        <v>62</v>
      </c>
      <c r="D14" s="20" t="s">
        <v>63</v>
      </c>
      <c r="E14" s="20" t="s">
        <v>30</v>
      </c>
      <c r="F14" s="21" t="s">
        <v>64</v>
      </c>
      <c r="G14" s="22">
        <v>15</v>
      </c>
      <c r="H14" s="23"/>
      <c r="I14" s="23">
        <v>15</v>
      </c>
      <c r="J14" s="23"/>
      <c r="K14" s="23"/>
      <c r="L14" s="23"/>
      <c r="M14" s="34">
        <v>11</v>
      </c>
      <c r="N14" s="34">
        <v>32</v>
      </c>
      <c r="O14" s="34">
        <v>74</v>
      </c>
      <c r="P14" s="34" t="s">
        <v>32</v>
      </c>
      <c r="Q14" s="20" t="s">
        <v>62</v>
      </c>
      <c r="R14" s="3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</row>
    <row r="15" spans="1:249" s="3" customFormat="1" ht="49.5" customHeight="1">
      <c r="A15" s="16" t="s">
        <v>65</v>
      </c>
      <c r="B15" s="24" t="s">
        <v>66</v>
      </c>
      <c r="C15" s="13"/>
      <c r="D15" s="13"/>
      <c r="E15" s="13"/>
      <c r="F15" s="24" t="s">
        <v>67</v>
      </c>
      <c r="G15" s="15">
        <f>SUM(G16:G16)</f>
        <v>40</v>
      </c>
      <c r="H15" s="15">
        <f>SUM(H16:H16)</f>
        <v>40</v>
      </c>
      <c r="I15" s="15"/>
      <c r="J15" s="15"/>
      <c r="K15" s="15"/>
      <c r="L15" s="15"/>
      <c r="M15" s="31">
        <f>SUM(M16:M16)</f>
        <v>33</v>
      </c>
      <c r="N15" s="31">
        <f>SUM(N16:N16)</f>
        <v>56</v>
      </c>
      <c r="O15" s="31">
        <f>SUM(O16:O16)</f>
        <v>92</v>
      </c>
      <c r="P15" s="31"/>
      <c r="Q15" s="38"/>
      <c r="R15" s="24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</row>
    <row r="16" spans="1:249" s="3" customFormat="1" ht="49.5" customHeight="1">
      <c r="A16" s="20">
        <v>1</v>
      </c>
      <c r="B16" s="21" t="s">
        <v>68</v>
      </c>
      <c r="C16" s="25" t="s">
        <v>69</v>
      </c>
      <c r="D16" s="25" t="s">
        <v>70</v>
      </c>
      <c r="E16" s="20" t="s">
        <v>30</v>
      </c>
      <c r="F16" s="26" t="s">
        <v>71</v>
      </c>
      <c r="G16" s="27">
        <v>40</v>
      </c>
      <c r="H16" s="23">
        <v>40</v>
      </c>
      <c r="I16" s="23"/>
      <c r="J16" s="23"/>
      <c r="K16" s="23"/>
      <c r="L16" s="23"/>
      <c r="M16" s="35">
        <v>33</v>
      </c>
      <c r="N16" s="35">
        <v>56</v>
      </c>
      <c r="O16" s="35">
        <v>92</v>
      </c>
      <c r="P16" s="34" t="s">
        <v>32</v>
      </c>
      <c r="Q16" s="25" t="s">
        <v>69</v>
      </c>
      <c r="R16" s="2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</row>
  </sheetData>
  <sheetProtection/>
  <mergeCells count="13">
    <mergeCell ref="A1:R1"/>
    <mergeCell ref="G2:L2"/>
    <mergeCell ref="M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</mergeCells>
  <conditionalFormatting sqref="B16">
    <cfRule type="expression" priority="9" dxfId="0" stopIfTrue="1">
      <formula>AND(COUNTIF($B$16,B16)&gt;1,NOT(ISBLANK(B16)))</formula>
    </cfRule>
  </conditionalFormatting>
  <printOptions/>
  <pageMargins left="0.47" right="0.39" top="0.71" bottom="0.59" header="0.28" footer="0.23999999999999996"/>
  <pageSetup fitToHeight="0" fitToWidth="1" horizontalDpi="600" verticalDpi="600" orientation="landscape" paperSize="8" scale="83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2020-02-19T01:24:41Z</dcterms:created>
  <dcterms:modified xsi:type="dcterms:W3CDTF">2020-02-27T01:55:35Z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