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2021年第四批生活交通费补贴明细表" sheetId="1" r:id="rId1"/>
  </sheets>
  <definedNames>
    <definedName name="_xlnm._FilterDatabase" localSheetId="0" hidden="1">'2021年第四批生活交通费补贴明细表'!$A$2:$K$14</definedName>
  </definedNames>
  <calcPr calcId="144525"/>
</workbook>
</file>

<file path=xl/sharedStrings.xml><?xml version="1.0" encoding="utf-8"?>
<sst xmlns="http://schemas.openxmlformats.org/spreadsheetml/2006/main" count="90" uniqueCount="58">
  <si>
    <t>2021年技能培训第四批报账生活交通费补贴明细表</t>
  </si>
  <si>
    <t>序号</t>
  </si>
  <si>
    <t>培训机构名称</t>
  </si>
  <si>
    <t>培训地点</t>
  </si>
  <si>
    <t>培训期数</t>
  </si>
  <si>
    <t>培训时间</t>
  </si>
  <si>
    <t>培训内容</t>
  </si>
  <si>
    <t>享受培训生活和交通费补贴人数</t>
  </si>
  <si>
    <t>补助标准（元）</t>
  </si>
  <si>
    <t>补助金额（元）</t>
  </si>
  <si>
    <t>补贴合计（元）</t>
  </si>
  <si>
    <t>备注</t>
  </si>
  <si>
    <t>安康市感恩职业技能培训学校</t>
  </si>
  <si>
    <t>岚皋县供销联社培训室</t>
  </si>
  <si>
    <t>直播销售员</t>
  </si>
  <si>
    <t>2021.11.29-12.8</t>
  </si>
  <si>
    <t>50元/天</t>
  </si>
  <si>
    <t>4人均为9天</t>
  </si>
  <si>
    <t>安康市感恩技能培训学校</t>
  </si>
  <si>
    <t>岚皋县民主镇五一村村委会</t>
  </si>
  <si>
    <t>养老护理员</t>
  </si>
  <si>
    <t>2021.11.1-11.10</t>
  </si>
  <si>
    <t>14人均为10天</t>
  </si>
  <si>
    <t>岚皋县绿健医养中心</t>
  </si>
  <si>
    <t>2021.11.5-11.14</t>
  </si>
  <si>
    <t>12人10天，1人9天</t>
  </si>
  <si>
    <t>政务大厅六楼</t>
  </si>
  <si>
    <t>7人10天，2人9天,1人8天</t>
  </si>
  <si>
    <t>岚皋县巴人就业创业培训学校</t>
  </si>
  <si>
    <t>2021年修脚师18期</t>
  </si>
  <si>
    <t>2021.12.1-12.16</t>
  </si>
  <si>
    <t>修脚师</t>
  </si>
  <si>
    <t>8人均打卡15天</t>
  </si>
  <si>
    <t xml:space="preserve">岚皋旅游烹饪培训学校   </t>
  </si>
  <si>
    <t>校内</t>
  </si>
  <si>
    <t>中式烹调师4</t>
  </si>
  <si>
    <t>2021.10.18-12.8</t>
  </si>
  <si>
    <t>中式烹调师</t>
  </si>
  <si>
    <t>2人50天，1人49天,2人48天,2人46天,2人45天,1人43天</t>
  </si>
  <si>
    <t>岚皋县领先职业技能培训学校</t>
  </si>
  <si>
    <t>石门镇兴坪村活动室</t>
  </si>
  <si>
    <t>生态护林20</t>
  </si>
  <si>
    <t>2021.8.23-9.10</t>
  </si>
  <si>
    <t>生态护林</t>
  </si>
  <si>
    <t>此为第二批生活交通费补报人员</t>
  </si>
  <si>
    <t>岚皋县松林社区活动室</t>
  </si>
  <si>
    <t>生态护林24</t>
  </si>
  <si>
    <t>2021.9.22-10.15</t>
  </si>
  <si>
    <t xml:space="preserve">堰门镇隆兴村活动室 </t>
  </si>
  <si>
    <t>生态护林25</t>
  </si>
  <si>
    <t>堰门镇中武村活动室</t>
  </si>
  <si>
    <t>生态护林26</t>
  </si>
  <si>
    <t>岚皋县职业教育中心</t>
  </si>
  <si>
    <t>2021年总05期2班</t>
  </si>
  <si>
    <t>2021.7.8-7.20</t>
  </si>
  <si>
    <t>保洁员</t>
  </si>
  <si>
    <t>此人为第二批生活交通费补报人员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</si>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</sst>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zoomScale="85" zoomScaleNormal="85" workbookViewId="0">
      <selection activeCell="B11" sqref="B11"/>
    </sheetView>
  </sheetViews>
  <sheetFormatPr defaultColWidth="9" defaultRowHeight="14.25"/>
  <cols>
    <col min="1" max="1" width="4.625" customWidth="1"/>
    <col min="2" max="2" width="33.75" style="1" customWidth="1"/>
    <col min="3" max="3" width="22.625" style="1" customWidth="1"/>
    <col min="4" max="5" width="18.25" style="2" customWidth="1"/>
    <col min="6" max="6" width="15.625" style="2" customWidth="1"/>
    <col min="7" max="9" width="8.625" style="2" customWidth="1"/>
    <col min="10" max="10" width="8.375" style="2" customWidth="1"/>
    <col min="11" max="11" width="20.375" style="2" customWidth="1"/>
  </cols>
  <sheetData>
    <row r="1" ht="25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4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21" t="s">
        <v>10</v>
      </c>
      <c r="K2" s="22" t="s">
        <v>11</v>
      </c>
    </row>
    <row r="3" ht="30" customHeight="1" spans="1:11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14</v>
      </c>
      <c r="G3" s="7">
        <v>4</v>
      </c>
      <c r="H3" s="7" t="s">
        <v>16</v>
      </c>
      <c r="I3" s="7">
        <f>G3*50*9</f>
        <v>1800</v>
      </c>
      <c r="J3" s="7">
        <f t="shared" ref="J3:J9" si="0">I3</f>
        <v>1800</v>
      </c>
      <c r="K3" s="7" t="s">
        <v>17</v>
      </c>
    </row>
    <row r="4" ht="30" customHeight="1" spans="1:11">
      <c r="A4" s="6">
        <v>2</v>
      </c>
      <c r="B4" s="7" t="s">
        <v>18</v>
      </c>
      <c r="C4" s="8" t="s">
        <v>19</v>
      </c>
      <c r="D4" s="9" t="s">
        <v>20</v>
      </c>
      <c r="E4" s="7" t="s">
        <v>21</v>
      </c>
      <c r="F4" s="9" t="s">
        <v>20</v>
      </c>
      <c r="G4" s="7">
        <v>14</v>
      </c>
      <c r="H4" s="7" t="s">
        <v>16</v>
      </c>
      <c r="I4" s="7">
        <f>G4*50*10</f>
        <v>7000</v>
      </c>
      <c r="J4" s="7">
        <f t="shared" si="0"/>
        <v>7000</v>
      </c>
      <c r="K4" s="7" t="s">
        <v>22</v>
      </c>
    </row>
    <row r="5" ht="30" customHeight="1" spans="1:11">
      <c r="A5" s="6">
        <v>3</v>
      </c>
      <c r="B5" s="7" t="s">
        <v>18</v>
      </c>
      <c r="C5" s="8" t="s">
        <v>23</v>
      </c>
      <c r="D5" s="9" t="s">
        <v>20</v>
      </c>
      <c r="E5" s="7" t="s">
        <v>24</v>
      </c>
      <c r="F5" s="9" t="s">
        <v>20</v>
      </c>
      <c r="G5" s="7">
        <v>13</v>
      </c>
      <c r="H5" s="7" t="s">
        <v>16</v>
      </c>
      <c r="I5" s="7">
        <f>12*50*10+1*50*9</f>
        <v>6450</v>
      </c>
      <c r="J5" s="7">
        <f t="shared" si="0"/>
        <v>6450</v>
      </c>
      <c r="K5" s="7" t="s">
        <v>25</v>
      </c>
    </row>
    <row r="6" ht="30" customHeight="1" spans="1:11">
      <c r="A6" s="6">
        <v>4</v>
      </c>
      <c r="B6" s="7" t="s">
        <v>18</v>
      </c>
      <c r="C6" s="8" t="s">
        <v>26</v>
      </c>
      <c r="D6" s="9" t="s">
        <v>20</v>
      </c>
      <c r="E6" s="10" t="s">
        <v>15</v>
      </c>
      <c r="F6" s="9" t="s">
        <v>20</v>
      </c>
      <c r="G6" s="7">
        <v>10</v>
      </c>
      <c r="H6" s="7" t="s">
        <v>16</v>
      </c>
      <c r="I6" s="7">
        <f>7*50*10+2*50*9+1*50*8</f>
        <v>4800</v>
      </c>
      <c r="J6" s="7">
        <f t="shared" si="0"/>
        <v>4800</v>
      </c>
      <c r="K6" s="23" t="s">
        <v>27</v>
      </c>
    </row>
    <row r="7" ht="30" customHeight="1" spans="1:11">
      <c r="A7" s="6">
        <v>5</v>
      </c>
      <c r="B7" s="7" t="s">
        <v>28</v>
      </c>
      <c r="C7" s="8" t="s">
        <v>26</v>
      </c>
      <c r="D7" s="9" t="s">
        <v>29</v>
      </c>
      <c r="E7" s="10" t="s">
        <v>30</v>
      </c>
      <c r="F7" s="9" t="s">
        <v>31</v>
      </c>
      <c r="G7" s="7">
        <v>8</v>
      </c>
      <c r="H7" s="7" t="s">
        <v>16</v>
      </c>
      <c r="I7" s="7">
        <f>G7*50*15</f>
        <v>6000</v>
      </c>
      <c r="J7" s="7">
        <f t="shared" si="0"/>
        <v>6000</v>
      </c>
      <c r="K7" s="7" t="s">
        <v>32</v>
      </c>
    </row>
    <row r="8" ht="40.5" spans="1:11">
      <c r="A8" s="6">
        <v>6</v>
      </c>
      <c r="B8" s="7" t="s">
        <v>33</v>
      </c>
      <c r="C8" s="8" t="s">
        <v>34</v>
      </c>
      <c r="D8" s="8" t="s">
        <v>35</v>
      </c>
      <c r="E8" s="10" t="s">
        <v>36</v>
      </c>
      <c r="F8" s="11" t="s">
        <v>37</v>
      </c>
      <c r="G8" s="7">
        <v>10</v>
      </c>
      <c r="H8" s="7" t="s">
        <v>16</v>
      </c>
      <c r="I8" s="7">
        <f>2*50*50+1*50*49+2*50*48+2*50*46+2*50*45+1*50*43</f>
        <v>23500</v>
      </c>
      <c r="J8" s="7">
        <f t="shared" si="0"/>
        <v>23500</v>
      </c>
      <c r="K8" s="23" t="s">
        <v>38</v>
      </c>
    </row>
    <row r="9" ht="30" customHeight="1" spans="1:11">
      <c r="A9" s="6">
        <v>7</v>
      </c>
      <c r="B9" s="7" t="s">
        <v>39</v>
      </c>
      <c r="C9" s="7" t="s">
        <v>40</v>
      </c>
      <c r="D9" s="7" t="s">
        <v>41</v>
      </c>
      <c r="E9" s="7" t="s">
        <v>42</v>
      </c>
      <c r="F9" s="7" t="s">
        <v>43</v>
      </c>
      <c r="G9" s="7">
        <v>7</v>
      </c>
      <c r="H9" s="7" t="s">
        <v>16</v>
      </c>
      <c r="I9" s="7">
        <f>G9*50*15</f>
        <v>5250</v>
      </c>
      <c r="J9" s="7">
        <f t="shared" si="0"/>
        <v>5250</v>
      </c>
      <c r="K9" s="23" t="s">
        <v>44</v>
      </c>
    </row>
    <row r="10" ht="30" customHeight="1" spans="1:11">
      <c r="A10" s="6">
        <v>8</v>
      </c>
      <c r="B10" s="7" t="s">
        <v>39</v>
      </c>
      <c r="C10" s="7" t="s">
        <v>45</v>
      </c>
      <c r="D10" s="7" t="s">
        <v>46</v>
      </c>
      <c r="E10" s="7" t="s">
        <v>47</v>
      </c>
      <c r="F10" s="7" t="s">
        <v>43</v>
      </c>
      <c r="G10" s="7">
        <v>30</v>
      </c>
      <c r="H10" s="7" t="s">
        <v>16</v>
      </c>
      <c r="I10" s="7">
        <f>29*50*15+1*50*14</f>
        <v>22450</v>
      </c>
      <c r="J10" s="7">
        <f t="shared" ref="J10:J13" si="1">I10</f>
        <v>22450</v>
      </c>
      <c r="K10" s="23" t="s">
        <v>44</v>
      </c>
    </row>
    <row r="11" ht="30" customHeight="1" spans="1:11">
      <c r="A11" s="6">
        <v>9</v>
      </c>
      <c r="B11" s="7" t="s">
        <v>39</v>
      </c>
      <c r="C11" s="7" t="s">
        <v>48</v>
      </c>
      <c r="D11" s="7" t="s">
        <v>49</v>
      </c>
      <c r="E11" s="7" t="s">
        <v>47</v>
      </c>
      <c r="F11" s="7" t="s">
        <v>43</v>
      </c>
      <c r="G11" s="12">
        <v>13</v>
      </c>
      <c r="H11" s="7" t="s">
        <v>16</v>
      </c>
      <c r="I11" s="7">
        <f>G11*50*15</f>
        <v>9750</v>
      </c>
      <c r="J11" s="7">
        <f t="shared" si="1"/>
        <v>9750</v>
      </c>
      <c r="K11" s="24" t="s">
        <v>44</v>
      </c>
    </row>
    <row r="12" ht="30" customHeight="1" spans="1:11">
      <c r="A12" s="6">
        <v>10</v>
      </c>
      <c r="B12" s="7" t="s">
        <v>39</v>
      </c>
      <c r="C12" s="7" t="s">
        <v>50</v>
      </c>
      <c r="D12" s="7" t="s">
        <v>51</v>
      </c>
      <c r="E12" s="7" t="s">
        <v>47</v>
      </c>
      <c r="F12" s="7" t="s">
        <v>43</v>
      </c>
      <c r="G12" s="12">
        <v>11</v>
      </c>
      <c r="H12" s="7" t="s">
        <v>16</v>
      </c>
      <c r="I12" s="7">
        <f>10*50*15+1*50*14</f>
        <v>8200</v>
      </c>
      <c r="J12" s="7">
        <f t="shared" si="1"/>
        <v>8200</v>
      </c>
      <c r="K12" s="24" t="s">
        <v>44</v>
      </c>
    </row>
    <row r="13" ht="30" customHeight="1" spans="1:11">
      <c r="A13" s="6">
        <v>11</v>
      </c>
      <c r="B13" s="7" t="s">
        <v>52</v>
      </c>
      <c r="C13" s="13" t="s">
        <v>34</v>
      </c>
      <c r="D13" s="7" t="s">
        <v>53</v>
      </c>
      <c r="E13" s="14" t="s">
        <v>54</v>
      </c>
      <c r="F13" s="15" t="s">
        <v>55</v>
      </c>
      <c r="G13" s="12">
        <v>1</v>
      </c>
      <c r="H13" s="7" t="s">
        <v>16</v>
      </c>
      <c r="I13" s="7">
        <v>650</v>
      </c>
      <c r="J13" s="7">
        <f t="shared" si="1"/>
        <v>650</v>
      </c>
      <c r="K13" s="24" t="s">
        <v>56</v>
      </c>
    </row>
    <row r="14" ht="30" customHeight="1" spans="1:11">
      <c r="A14" s="16" t="s">
        <v>57</v>
      </c>
      <c r="B14" s="17"/>
      <c r="C14" s="17"/>
      <c r="D14" s="18"/>
      <c r="E14" s="18"/>
      <c r="F14" s="19"/>
      <c r="G14" s="20">
        <f t="shared" ref="G14:J14" si="2">SUM(G3:G13)</f>
        <v>121</v>
      </c>
      <c r="H14" s="7"/>
      <c r="I14" s="20">
        <f t="shared" si="2"/>
        <v>95850</v>
      </c>
      <c r="J14" s="20">
        <f t="shared" si="2"/>
        <v>95850</v>
      </c>
      <c r="K14" s="7"/>
    </row>
  </sheetData>
  <autoFilter ref="A2:K14">
    <extLst/>
  </autoFilter>
  <mergeCells count="2">
    <mergeCell ref="A1:K1"/>
    <mergeCell ref="A14:F14"/>
  </mergeCells>
  <pageMargins left="0.75" right="0.75" top="0.826388888888889" bottom="0.629861111111111" header="0.511805555555556" footer="0.511805555555556"/>
  <pageSetup paperSize="9" scale="72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2021年第四批生活交通费补贴明细表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2021-11-11T12:04:38Z</dcterms:created>
  <dcterms:modified xsi:type="dcterms:W3CDTF">2021-12-29T01:09:46Z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7EEC93CB9F0042EFA4284CACEBA28739</vt:lpwstr>
  </property>
  <property fmtid="{D5CDD505-2E9C-101B-9397-08002B2CF9AE}" pid="3" name="KSOProductBuildVer">
    <vt:lpwstr>2052-11.1.0.11115</vt:lpwstr>
  </property>
</Properties>
</file>