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明细表" sheetId="4" r:id="rId1"/>
    <sheet name="汇总表" sheetId="5" r:id="rId2"/>
  </sheets>
  <definedNames>
    <definedName name="_xlnm._FilterDatabase" localSheetId="0" hidden="1">' 明细表'!$A$4:$V$107</definedName>
    <definedName name="_xlnm.Print_Area" localSheetId="0">' 明细表'!$A$1:$V$107</definedName>
    <definedName name="_xlnm.Print_Titles" localSheetId="0">' 明细表'!$1:$4</definedName>
  </definedNames>
  <calcPr calcId="144525"/>
</workbook>
</file>

<file path=xl/sharedStrings.xml><?xml version="1.0" encoding="utf-8"?>
<sst xmlns="http://schemas.openxmlformats.org/spreadsheetml/2006/main" count="850" uniqueCount="433">
  <si>
    <r>
      <rPr>
        <b/>
        <sz val="28"/>
        <rFont val="宋体"/>
        <charset val="134"/>
      </rPr>
      <t>岚皋县</t>
    </r>
    <r>
      <rPr>
        <b/>
        <sz val="28"/>
        <rFont val="Times New Roman"/>
        <charset val="134"/>
      </rPr>
      <t>2022</t>
    </r>
    <r>
      <rPr>
        <b/>
        <sz val="28"/>
        <rFont val="宋体"/>
        <charset val="134"/>
      </rPr>
      <t>年度第二批财政衔接资金项目计划表</t>
    </r>
  </si>
  <si>
    <t>项目类型</t>
  </si>
  <si>
    <r>
      <rPr>
        <b/>
        <sz val="14"/>
        <rFont val="宋体"/>
        <charset val="134"/>
      </rPr>
      <t>项目名称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（自定义名称）</t>
    </r>
  </si>
  <si>
    <r>
      <rPr>
        <b/>
        <sz val="14"/>
        <rFont val="宋体"/>
        <charset val="134"/>
      </rPr>
      <t>项目摘要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（建设内容及规模）</t>
    </r>
  </si>
  <si>
    <t>建设工期</t>
  </si>
  <si>
    <t>项目实施地点</t>
  </si>
  <si>
    <t>主管单位</t>
  </si>
  <si>
    <t>实施单位</t>
  </si>
  <si>
    <t>项目预算总投资（万元）</t>
  </si>
  <si>
    <t>受益农户信息</t>
  </si>
  <si>
    <t>带农联农机制</t>
  </si>
  <si>
    <t>绩效目标</t>
  </si>
  <si>
    <t>备注</t>
  </si>
  <si>
    <r>
      <rPr>
        <b/>
        <sz val="14"/>
        <rFont val="宋体"/>
        <charset val="134"/>
      </rPr>
      <t>镇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办</t>
    </r>
  </si>
  <si>
    <r>
      <rPr>
        <b/>
        <sz val="14"/>
        <rFont val="宋体"/>
        <charset val="134"/>
      </rPr>
      <t>村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社区</t>
    </r>
  </si>
  <si>
    <t>合计</t>
  </si>
  <si>
    <t>其中：财政衔接资金</t>
  </si>
  <si>
    <t>自筹</t>
  </si>
  <si>
    <r>
      <rPr>
        <b/>
        <sz val="14"/>
        <rFont val="宋体"/>
        <charset val="134"/>
      </rPr>
      <t>户数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户</t>
    </r>
    <r>
      <rPr>
        <b/>
        <sz val="14"/>
        <rFont val="Times New Roman"/>
        <charset val="134"/>
      </rPr>
      <t>)</t>
    </r>
  </si>
  <si>
    <t>人数（人）</t>
  </si>
  <si>
    <t>其中：脱贫户</t>
  </si>
  <si>
    <t>小计</t>
  </si>
  <si>
    <t>中央</t>
  </si>
  <si>
    <t>省级</t>
  </si>
  <si>
    <t>市级</t>
  </si>
  <si>
    <t>县级</t>
  </si>
  <si>
    <t>一、农业生产发展项目</t>
  </si>
  <si>
    <t>（一）产业扶持发展</t>
  </si>
  <si>
    <t>（1）富硒蔬菜、粮油</t>
  </si>
  <si>
    <t>城关镇罗景坪社区市级蔬菜保供基地建设奖补项目</t>
  </si>
  <si>
    <t>依托岚皋县兴农源农业发展有限公司，在罗景坪社区建成200亩蔬菜保供基地，其中设施大棚蔬菜60亩以上，喷滴灌设施健全，按季供应蔬菜、不出现闲置和荒芜现象。</t>
  </si>
  <si>
    <r>
      <rPr>
        <sz val="14"/>
        <rFont val="Times New Roman"/>
        <charset val="134"/>
      </rPr>
      <t>6</t>
    </r>
    <r>
      <rPr>
        <sz val="14"/>
        <rFont val="宋体"/>
        <charset val="134"/>
      </rPr>
      <t>个月</t>
    </r>
  </si>
  <si>
    <t>城关镇</t>
  </si>
  <si>
    <t>罗景坪社区</t>
  </si>
  <si>
    <t>农业农村局</t>
  </si>
  <si>
    <t>岚皋县兴农源农业发展有限公司</t>
  </si>
  <si>
    <t>带动产业发展，流转土地林地，收购农户订单、提供务工就业岗位、直接提升农户收入水平。</t>
  </si>
  <si>
    <t>为产业园区提供金融支持，扶持带动40户100人增收致富，其中脱贫户15户25人，户均增收600元。</t>
  </si>
  <si>
    <t>孟石岭镇易坪村县级蔬菜保供基地建设奖补项目</t>
  </si>
  <si>
    <t>依托岚皋县汇硒源农牧发展有限公司，在易坪村建成核心区露地蔬菜面积不低于160亩，建设350平方米育苗棚，规划布局合理，安装灌溉主管道到田间地头，按季供应蔬菜、不出现闲置和荒芜现象。</t>
  </si>
  <si>
    <t>孟石岭镇</t>
  </si>
  <si>
    <t>易坪村</t>
  </si>
  <si>
    <t>岚皋县汇硒源农牧发展有限公司</t>
  </si>
  <si>
    <t>为产业园区提供金融支持，扶持带动35户75人增收致富，其中脱贫户25户52人，户均增收1000元。</t>
  </si>
  <si>
    <t>岚皋县玉米大豆带状复合种植奖补项目</t>
  </si>
  <si>
    <t>全县新增玉米大豆带状复合种植1万亩，大豆扩种1.5万亩。</t>
  </si>
  <si>
    <t>岚皋县</t>
  </si>
  <si>
    <t>各村</t>
  </si>
  <si>
    <t>支持通过土地流转或联营联建，发展大豆扩种及大豆玉米带状复合种植的村级股份经济合作社、种植大户种植奖补，保障群众粮油生产安全。流转土地林地，收购农户订单、提供务工就业岗位、直接提升农户收入水平。</t>
  </si>
  <si>
    <t>推动全县粮油实现规模经营、提质增效、持续发展，扶持带动粮油企业，保障300户1000人粮油生产安全，其中脱贫户200户280人。户均增收600元。</t>
  </si>
  <si>
    <t>岚皋县玉米大豆种植农机化奖补项目</t>
  </si>
  <si>
    <t>购置玉米大豆带状复合种植和大豆扩种机械500套。</t>
  </si>
  <si>
    <t>岚皋县农业科技服务中心</t>
  </si>
  <si>
    <t>支持通过土地流转或联营联建，发展大豆扩种及大豆玉米带状复合种植的村级股份经济合作社、种植大户、经营主体购置器械奖补，保障群众粮油生产安全。流转土地林地，收购农户订单、提供务工就业岗位、直接提升农户收入水平。</t>
  </si>
  <si>
    <t>推动全县粮油实现规模经营、提质增效、持续发展，扶持带动粮油企业，保障68户185粮油生产安全，其中脱贫户45户123人。户均增收600元。</t>
  </si>
  <si>
    <t>岚皋县西部皇田粮油种植奖补项目</t>
  </si>
  <si>
    <t>依托岚皋县西部皇田粮油有限公司种植富硒大米500亩。</t>
  </si>
  <si>
    <t>城关镇
孟石岭镇</t>
  </si>
  <si>
    <r>
      <rPr>
        <sz val="14"/>
        <rFont val="宋体"/>
        <charset val="134"/>
      </rPr>
      <t>新春村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武学村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柏杨林村</t>
    </r>
  </si>
  <si>
    <t>岚皋县西部皇田粮油有限公司</t>
  </si>
  <si>
    <t>依托岚皋县西部皇田粮油有限公司，对富硒大米种植进行奖补，保障群众粮油生产安全；流转土地林地，收购农户订单、提供务工就业岗位、直接提升农户收入水平。</t>
  </si>
  <si>
    <r>
      <rPr>
        <sz val="14"/>
        <rFont val="宋体"/>
        <charset val="134"/>
      </rPr>
      <t>推动全县粮油实现规模经营、提质增效、持续发展，扶持带动粮油企业，保障</t>
    </r>
    <r>
      <rPr>
        <sz val="14"/>
        <rFont val="Times New Roman"/>
        <charset val="134"/>
      </rPr>
      <t>16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35</t>
    </r>
    <r>
      <rPr>
        <sz val="14"/>
        <rFont val="宋体"/>
        <charset val="134"/>
      </rPr>
      <t>粮油生产安全，其中脱贫户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18</t>
    </r>
    <r>
      <rPr>
        <sz val="14"/>
        <rFont val="宋体"/>
        <charset val="134"/>
      </rPr>
      <t>人。户均增收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元。</t>
    </r>
  </si>
  <si>
    <t>官元镇富硒粮油种植奖补奖补项目</t>
  </si>
  <si>
    <r>
      <rPr>
        <sz val="14"/>
        <rFont val="宋体"/>
        <charset val="134"/>
      </rPr>
      <t>依托岚皋县鑫鹏农产品开发有限公司种植富硒大米5</t>
    </r>
    <r>
      <rPr>
        <sz val="14"/>
        <rFont val="Times New Roman"/>
        <charset val="134"/>
      </rPr>
      <t>00</t>
    </r>
    <r>
      <rPr>
        <sz val="14"/>
        <rFont val="宋体"/>
        <charset val="134"/>
      </rPr>
      <t>亩。</t>
    </r>
  </si>
  <si>
    <t>官元镇</t>
  </si>
  <si>
    <t>龙板营村  古家村</t>
  </si>
  <si>
    <t>岚皋县鑫鹏农产品开发有限公司</t>
  </si>
  <si>
    <t>依托岚皋县鑫鹏农产品开发有限公司，对富硒大米种植进行奖补，保障群众粮油生产安全；流转土地林地，收购农户订单、提供务工就业岗位、直接提升农户收入水平。</t>
  </si>
  <si>
    <t>推动全县粮油实现规模经营、提质增效、持续发展，扶持带动粮油企业，保障26户45粮油生产安全，其中脱贫户18户35人。户均增收600元。</t>
  </si>
  <si>
    <t>（2）特色产业</t>
  </si>
  <si>
    <t>孟石岭镇桃园村蚕桑产业建设奖补项目</t>
  </si>
  <si>
    <r>
      <rPr>
        <sz val="14"/>
        <rFont val="宋体"/>
        <charset val="134"/>
      </rPr>
      <t>依托安康梦桃岭生态农业发展有限公司，管护桑园300亩，新建标准化蚕室500平方米，建大蚕省力化蚕台1000平方米，建成桑芽菜生产线一条，年销售达到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万。</t>
    </r>
  </si>
  <si>
    <t>桃园村</t>
  </si>
  <si>
    <t>安康梦桃岭生态农业发展有限公司</t>
  </si>
  <si>
    <t>为产业园区提供金融支持，扶持带动35户90人增收致富，其中脱贫户20户55人，户均增收1000元。</t>
  </si>
  <si>
    <t>大道河镇白果坪村蚕桑产业建设奖补项目</t>
  </si>
  <si>
    <r>
      <rPr>
        <sz val="14"/>
        <rFont val="宋体"/>
        <charset val="134"/>
      </rPr>
      <t>依托陕西圣世金铂蚕桑农业科技发展有限公司，在白果坪村建桑园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亩，建标准化蚕室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平方米，年销售达到200万元。</t>
    </r>
  </si>
  <si>
    <t>大道河镇</t>
  </si>
  <si>
    <t>白果坪村</t>
  </si>
  <si>
    <t>陕西圣世金铂蚕桑农业科技发展有限公司</t>
  </si>
  <si>
    <t>为产业园区提供金融支持，扶持带动38户100人增收致富，其中脱贫户25户60人，户均增收1000元。</t>
  </si>
  <si>
    <t>城关镇东风村香椿种植基地建设奖补项目</t>
  </si>
  <si>
    <r>
      <rPr>
        <sz val="14"/>
        <rFont val="宋体"/>
        <charset val="134"/>
      </rPr>
      <t>依托岚皋县杨杨食品开发有限公司，在东风村新建规模化香椿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亩，在月坝村建成香椿生产线，形成产品、获得</t>
    </r>
    <r>
      <rPr>
        <sz val="14"/>
        <rFont val="Times New Roman"/>
        <charset val="134"/>
      </rPr>
      <t>SC</t>
    </r>
    <r>
      <rPr>
        <sz val="14"/>
        <rFont val="宋体"/>
        <charset val="134"/>
      </rPr>
      <t>认证，年销售达到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万。</t>
    </r>
  </si>
  <si>
    <r>
      <rPr>
        <sz val="14"/>
        <rFont val="宋体"/>
        <charset val="134"/>
      </rPr>
      <t>城关镇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四季镇</t>
    </r>
  </si>
  <si>
    <r>
      <rPr>
        <sz val="14"/>
        <rFont val="宋体"/>
        <charset val="134"/>
      </rPr>
      <t>东风村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月坝村</t>
    </r>
  </si>
  <si>
    <t>岚皋县杨杨食品开发有限公司</t>
  </si>
  <si>
    <t>为产业园区提供金融支持，扶持带动38户101人增收致富，其中脱贫户25户51人，户均增收1000元。</t>
  </si>
  <si>
    <t>民主镇田湾村秦巴红香椿产业提质增效奖补项目</t>
  </si>
  <si>
    <r>
      <rPr>
        <sz val="14"/>
        <rFont val="宋体"/>
        <charset val="134"/>
      </rPr>
      <t>依托岚皋县辰信生态资源保护开发有限公司，在田湾村新建香椿基地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亩，管护提升香椿基地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亩，形成产品获得</t>
    </r>
    <r>
      <rPr>
        <sz val="14"/>
        <rFont val="Times New Roman"/>
        <charset val="134"/>
      </rPr>
      <t>SC</t>
    </r>
    <r>
      <rPr>
        <sz val="14"/>
        <rFont val="宋体"/>
        <charset val="134"/>
      </rPr>
      <t>认证，年销售达到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万元。</t>
    </r>
  </si>
  <si>
    <t>民主镇</t>
  </si>
  <si>
    <t>田湾村</t>
  </si>
  <si>
    <t>岚皋县辰信生态资源保护开发有限公司</t>
  </si>
  <si>
    <t>为产业园区提供金融支持，扶持带动35户78人增收致富，其中脱贫户17户39人，户均增收800元。</t>
  </si>
  <si>
    <t>佐龙镇佐龙村香椿园区管护提升及厂房建设奖补项目</t>
  </si>
  <si>
    <r>
      <rPr>
        <sz val="14"/>
        <rFont val="宋体"/>
        <charset val="134"/>
      </rPr>
      <t>依托岚皋县岚山香椿种植农民专业合作社实施佐龙村一、三、四、五组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亩香椿园管护提升，进行施肥、锄草、补植苗木等；新建香椿及农产品生产加工厂一处，面积</t>
    </r>
    <r>
      <rPr>
        <sz val="14"/>
        <rFont val="Times New Roman"/>
        <charset val="134"/>
      </rPr>
      <t>700</t>
    </r>
    <r>
      <rPr>
        <sz val="14"/>
        <rFont val="宋体"/>
        <charset val="134"/>
      </rPr>
      <t>㎡，年销售额达到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万元。</t>
    </r>
  </si>
  <si>
    <t>佐龙镇</t>
  </si>
  <si>
    <t>佐龙村</t>
  </si>
  <si>
    <t>岚皋县岚山香椿种植农民专业合作社</t>
  </si>
  <si>
    <t>为产业园区提供金融支持，扶持带动36户102人增收致富，其中脱贫户21户62人，户均增收800元。</t>
  </si>
  <si>
    <t>城关镇茅坪村众达农旅综合体科普农业示范基地奖补项目</t>
  </si>
  <si>
    <r>
      <rPr>
        <sz val="14"/>
        <rFont val="宋体"/>
        <charset val="134"/>
      </rPr>
      <t>建设四层立体种植架</t>
    </r>
    <r>
      <rPr>
        <sz val="14"/>
        <rFont val="Times New Roman"/>
        <charset val="134"/>
      </rPr>
      <t>147</t>
    </r>
    <r>
      <rPr>
        <sz val="14"/>
        <rFont val="宋体"/>
        <charset val="134"/>
      </rPr>
      <t>组、三层后墙种植架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组，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丝</t>
    </r>
    <r>
      <rPr>
        <sz val="14"/>
        <rFont val="Times New Roman"/>
        <charset val="134"/>
      </rPr>
      <t>PO</t>
    </r>
    <r>
      <rPr>
        <sz val="14"/>
        <rFont val="宋体"/>
        <charset val="134"/>
      </rPr>
      <t>膜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张，卷闸门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道，研学安全防护栏</t>
    </r>
    <r>
      <rPr>
        <sz val="14"/>
        <rFont val="Times New Roman"/>
        <charset val="134"/>
      </rPr>
      <t>1500</t>
    </r>
    <r>
      <rPr>
        <sz val="14"/>
        <rFont val="宋体"/>
        <charset val="134"/>
      </rPr>
      <t>米，硬化地面</t>
    </r>
    <r>
      <rPr>
        <sz val="14"/>
        <rFont val="Times New Roman"/>
        <charset val="134"/>
      </rPr>
      <t>2800</t>
    </r>
    <r>
      <rPr>
        <sz val="14"/>
        <rFont val="宋体"/>
        <charset val="134"/>
      </rPr>
      <t>平方米，购置排风系统、遮阳系统各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座，科普示范品种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个。</t>
    </r>
  </si>
  <si>
    <t>茅坪村</t>
  </si>
  <si>
    <t>乡村振兴局</t>
  </si>
  <si>
    <t>岚皋县众达农业发展有限公司</t>
  </si>
  <si>
    <t>为产业园区提供金融支持，扶持带动45户195人增收致富，其中脱贫户25户48人，户均增收600元。</t>
  </si>
  <si>
    <t>滔河镇双向村中药材田间提升管护及相关产品研发奖补项目</t>
  </si>
  <si>
    <r>
      <rPr>
        <sz val="14"/>
        <rFont val="宋体"/>
        <charset val="134"/>
      </rPr>
      <t>依托陕西晟发商贸有限公司，对中药材种植园区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亩黄连提升管护，开发黄连花茶，并申请专利，在县城建设黄连相关产品专卖店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平方。</t>
    </r>
  </si>
  <si>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个月</t>
    </r>
  </si>
  <si>
    <t>滔河镇</t>
  </si>
  <si>
    <t>双向村</t>
  </si>
  <si>
    <t>陕西晟发商贸有限公司</t>
  </si>
  <si>
    <t>为产业园区提供金融支持，扶持带动30户75人增收致富，其中脱贫户15户40人，户均增收1000元。</t>
  </si>
  <si>
    <t>岚皋县特色产业营销店奖补项目</t>
  </si>
  <si>
    <t>全县特色产业营销店奖补</t>
  </si>
  <si>
    <t>民主镇德胜村神仙树深加工奖补项目</t>
  </si>
  <si>
    <r>
      <rPr>
        <sz val="14"/>
        <rFont val="宋体"/>
        <charset val="134"/>
      </rPr>
      <t>管护提升神仙树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亩，购置神仙茶叶、神仙精粉、神仙豆腐加工设备各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套，产品获得</t>
    </r>
    <r>
      <rPr>
        <sz val="14"/>
        <rFont val="Times New Roman"/>
        <charset val="134"/>
      </rPr>
      <t>sc</t>
    </r>
    <r>
      <rPr>
        <sz val="14"/>
        <rFont val="宋体"/>
        <charset val="134"/>
      </rPr>
      <t>认证，年销售额达到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万元。</t>
    </r>
  </si>
  <si>
    <t>德胜村</t>
  </si>
  <si>
    <t>岚皋县岚山宝生态农业开发有限公司</t>
  </si>
  <si>
    <t>为产业园区提供金融支持，扶持带动38户126人增收致富，其中脱贫户25户48人，户均增收1000元。</t>
  </si>
  <si>
    <t>（3）畜牧产业</t>
  </si>
  <si>
    <t>滔河镇兴隆村肉牛养殖奖补项目</t>
  </si>
  <si>
    <r>
      <rPr>
        <sz val="14"/>
        <rFont val="宋体"/>
        <charset val="134"/>
      </rPr>
      <t>依托安康牛和畜牧发展有限公司新建圈舍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平方米，新购肉牛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头，配套粪污处理设施。</t>
    </r>
  </si>
  <si>
    <t>兴隆村</t>
  </si>
  <si>
    <t>安康牛和畜牧发展有限公司</t>
  </si>
  <si>
    <t>为产业园区提供金融支持，扶持带动30户85人增收致富，其中脱贫户8户20人，户均增收600元。</t>
  </si>
  <si>
    <t>滔河镇双向村肉牛养殖奖补项目</t>
  </si>
  <si>
    <r>
      <rPr>
        <sz val="14"/>
        <rFont val="宋体"/>
        <charset val="134"/>
      </rPr>
      <t>依托岚皋县山风秦源养殖农民专业合作社新建圈舍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平方米，新购肉牛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头，配套粪污处理设施。</t>
    </r>
  </si>
  <si>
    <t>岚皋县山风秦源养殖农民专业合作社</t>
  </si>
  <si>
    <t>为产业园区提供金融支持，扶持带动30户80人增收致富，其中脱贫户11户25人，户均增收600元。</t>
  </si>
  <si>
    <t>大道河镇月池台村肉牛养殖奖补项目</t>
  </si>
  <si>
    <r>
      <rPr>
        <sz val="14"/>
        <rFont val="宋体"/>
        <charset val="134"/>
      </rPr>
      <t>依托岚皋县秦岚大道畜牧养殖有限公司新建圈舍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平方米，新购肉牛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头，配套粪污处理设施。</t>
    </r>
  </si>
  <si>
    <t>月池台村</t>
  </si>
  <si>
    <t>岚皋县秦岚大道畜牧养殖有限公司</t>
  </si>
  <si>
    <t>为产业园区提供金融支持，扶持带动30户78人增收致富，其中脱贫户8户19人，户均增收600元。</t>
  </si>
  <si>
    <t>2022年四季镇竹园村财政衔接资金肉牛养殖项目</t>
  </si>
  <si>
    <t>新建圈舍600平方米，新购肉牛100头，配套粪污处理设施</t>
  </si>
  <si>
    <t>四季镇</t>
  </si>
  <si>
    <t>竹园村</t>
  </si>
  <si>
    <t>安康瑞九州畜牧养殖有限公司</t>
  </si>
  <si>
    <t>为产业园区提供金融支持，扶持带动30户83人增收致富，其中脱贫户10户22人，户均增收600元。</t>
  </si>
  <si>
    <t>岚皋县小型生猪养殖场粪污资源化利用补助项目</t>
  </si>
  <si>
    <t>对岚皋县顺安畜离养殖农民专业合作社、岚皋县中升养猪农民专业合作社、岚皋县富民种养农民专业合作社、岚皋县红萍畜禽养殖有限公司养殖场改造提升，改建圈舍1500平方米，购置能繁母猪100头，完善粪污处理设施。</t>
  </si>
  <si>
    <r>
      <rPr>
        <sz val="14"/>
        <rFont val="宋体"/>
        <charset val="134"/>
      </rPr>
      <t>滔河镇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南宫山镇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城关镇
佐龙镇</t>
    </r>
  </si>
  <si>
    <r>
      <rPr>
        <sz val="14"/>
        <rFont val="宋体"/>
        <charset val="134"/>
      </rPr>
      <t>兴隆村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溢河社区
竹林村
远景村</t>
    </r>
  </si>
  <si>
    <t>岚皋县畜牧兽医中心</t>
  </si>
  <si>
    <t>为产业园区提供金融支持，扶持带动38户126人增收致富，其中脱贫户25户48人，户均增收600元。</t>
  </si>
  <si>
    <t>（4）产业延链补链</t>
  </si>
  <si>
    <t>岚皋县明富魔芋食品技术改造升级奖补项目</t>
  </si>
  <si>
    <t>新增一条魔芋挂面生产线整套设备，投产后日产富硒魔芋挂面8吨，新增两套鲜魔芋烘炕整线设备，扩建富硒魔芋营养代餐粉车间。</t>
  </si>
  <si>
    <t>六口村</t>
  </si>
  <si>
    <t>岚皋县明富魔芋生物科技开发有限公司</t>
  </si>
  <si>
    <t>为产业园区提供金融支持，扶持带动38户126人增收致富，其中脱贫户25户48人，户均增收800元。</t>
  </si>
  <si>
    <t>滔河镇联合村魔芋加工厂建设项目</t>
  </si>
  <si>
    <t>魔芋片（干)加工生产线一条，魔芋精粉加工生产线一条。</t>
  </si>
  <si>
    <t>联合村</t>
  </si>
  <si>
    <t>滔河镇智喜园魔芋农民种植专业合作社</t>
  </si>
  <si>
    <t>岚皋县西部皇田粮油加工厂建设奖补项目</t>
  </si>
  <si>
    <r>
      <rPr>
        <sz val="14"/>
        <rFont val="宋体"/>
        <charset val="134"/>
      </rPr>
      <t>建设大米生产加工流水线一条，产品获得</t>
    </r>
    <r>
      <rPr>
        <sz val="14"/>
        <rFont val="Times New Roman"/>
        <charset val="134"/>
      </rPr>
      <t>SC</t>
    </r>
    <r>
      <rPr>
        <sz val="14"/>
        <rFont val="宋体"/>
        <charset val="134"/>
      </rPr>
      <t>认证；辐射全县大米加工。</t>
    </r>
  </si>
  <si>
    <t>四坪社区</t>
  </si>
  <si>
    <t>堰门镇猕猴桃冷链仓储建设项目</t>
  </si>
  <si>
    <t>新建猕猴桃分拣加工厂房1300平方米冷链仓储500立方。</t>
  </si>
  <si>
    <t>堰门镇</t>
  </si>
  <si>
    <t>团员村</t>
  </si>
  <si>
    <t>建设期可带动50人人均劳务增收8000元，建成后，移交至中武村股份经济合作社，户均年分红600元。可覆盖进步村、中武村、团员村三个村1200亩猕猴桃的储存包装，带动就业20人，带动园区农户户均年增收1000元。</t>
  </si>
  <si>
    <t>堰门镇青春村藤茶产业提升奖补项目</t>
  </si>
  <si>
    <r>
      <rPr>
        <sz val="14"/>
        <rFont val="宋体"/>
        <charset val="134"/>
      </rPr>
      <t>依托岚皋县长春寨茶叶有限责任公司管护提升藤茶园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亩，完成</t>
    </r>
    <r>
      <rPr>
        <sz val="14"/>
        <rFont val="Times New Roman"/>
        <charset val="134"/>
      </rPr>
      <t>SC</t>
    </r>
    <r>
      <rPr>
        <sz val="14"/>
        <rFont val="宋体"/>
        <charset val="134"/>
      </rPr>
      <t>认证，改扩建厂房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平方米，定制使用礼盒包装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款。</t>
    </r>
  </si>
  <si>
    <t>青春村</t>
  </si>
  <si>
    <t>岚皋县长春寨茶叶有限责任公司</t>
  </si>
  <si>
    <t>为产业园区提供金融支持，扶持带动30户85人增收致富，其中脱贫户20户50人，户均增收800元。</t>
  </si>
  <si>
    <t>蔺河镇蒋家关村茶叶加工厂建设奖补项目</t>
  </si>
  <si>
    <r>
      <rPr>
        <sz val="14"/>
        <rFont val="宋体"/>
        <charset val="134"/>
      </rPr>
      <t>依托岚皋县安岚印象茶业有限公司新建茶叶加工厂房</t>
    </r>
    <r>
      <rPr>
        <sz val="14"/>
        <rFont val="Times New Roman"/>
        <charset val="134"/>
      </rPr>
      <t>150</t>
    </r>
    <r>
      <rPr>
        <sz val="14"/>
        <rFont val="宋体"/>
        <charset val="134"/>
      </rPr>
      <t>平方米，新增黑茶生产线一条。</t>
    </r>
  </si>
  <si>
    <t>蔺河镇</t>
  </si>
  <si>
    <t>蒋家关村</t>
  </si>
  <si>
    <t>岚皋县安岚印象茶业有限公司</t>
  </si>
  <si>
    <t>为产业园区提供金融支持，扶持带动30户84人增收致富，其中脱贫户20户48人，户均增收800元。</t>
  </si>
  <si>
    <t>（5）其他项目</t>
  </si>
  <si>
    <t>岚皋县农产品电商销售运营补助项目</t>
  </si>
  <si>
    <t>对于入驻电商创业示范街的农产品电商创业商户，统一店面风格，开展特色农产品展示，在线上线下同步销售，购买网络运营相关设备，对达到标准的，按照每户5万元标准进行奖补。</t>
  </si>
  <si>
    <r>
      <rPr>
        <sz val="14"/>
        <rFont val="Times New Roman"/>
        <charset val="134"/>
      </rPr>
      <t>3</t>
    </r>
    <r>
      <rPr>
        <sz val="14"/>
        <rFont val="宋体"/>
        <charset val="134"/>
      </rPr>
      <t>个月</t>
    </r>
  </si>
  <si>
    <t>电商服务中心</t>
  </si>
  <si>
    <t>带动产业发展，收购农户订单、提供务工就业岗位、拓宽销售渠道，直接提升农户收入水平。</t>
  </si>
  <si>
    <t>一是入驻的电商商户以县域应季生鲜农产品线上销售为主，通过农产品收购的方式可带动5个村至少320余人人均增收800元以上；二是在电商创业示范街的企业吸纳就业等形式带动30余农户增收，户均增收1000元以上。</t>
  </si>
  <si>
    <r>
      <rPr>
        <sz val="14"/>
        <rFont val="宋体"/>
        <charset val="134"/>
      </rPr>
      <t>岚皋县</t>
    </r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年经营主体产业发展贴息项目</t>
    </r>
  </si>
  <si>
    <t>对全县符合经营主体发展特色产业银行贷款贴息</t>
  </si>
  <si>
    <t>银行贷款贴息补助，扶持企业壮大生产规模，带动农户增收致富。</t>
  </si>
  <si>
    <t>对全县符合发展特色产业经营主体的银行贷款贴息进行补助，为新型经营主体产业发展提档升级提供金融支持。</t>
  </si>
  <si>
    <r>
      <rPr>
        <sz val="14"/>
        <rFont val="宋体"/>
        <charset val="134"/>
      </rPr>
      <t>岚皋县</t>
    </r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三类户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产业奖补项目</t>
    </r>
  </si>
  <si>
    <r>
      <rPr>
        <sz val="14"/>
        <rFont val="宋体"/>
        <charset val="134"/>
      </rPr>
      <t>对全县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三类户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发展产业进行奖补，每户不超过3000元。</t>
    </r>
  </si>
  <si>
    <t>产业发展奖补到户，农户直接受益。</t>
  </si>
  <si>
    <t>对符合产业发展规划，自主发展魔芋、茶叶、猕猴桃、畜牧主导产业及其他增收产业的“三类户”，根据产业规模给予适当扶持。每户每年扶持金额最高不超过3000元，通过产业奖补到户，提升农户收入水平。</t>
  </si>
  <si>
    <t>（二）产业道路提升建设</t>
  </si>
  <si>
    <t>四季镇竹园村茶叶园区产业道路硬化工程</t>
  </si>
  <si>
    <r>
      <rPr>
        <sz val="14"/>
        <rFont val="宋体"/>
        <charset val="134"/>
      </rPr>
      <t>实施竹园村产业道路新修及硬化工程</t>
    </r>
    <r>
      <rPr>
        <sz val="14"/>
        <rFont val="Times New Roman"/>
        <charset val="134"/>
      </rPr>
      <t>1.5</t>
    </r>
    <r>
      <rPr>
        <sz val="14"/>
        <rFont val="宋体"/>
        <charset val="134"/>
      </rPr>
      <t>公里（起点：竹园二组安置点</t>
    </r>
    <r>
      <rPr>
        <sz val="14"/>
        <rFont val="Times New Roman"/>
        <charset val="134"/>
      </rPr>
      <t>-</t>
    </r>
    <r>
      <rPr>
        <sz val="14"/>
        <rFont val="宋体"/>
        <charset val="134"/>
      </rPr>
      <t>终点：杨师庙）路基宽</t>
    </r>
    <r>
      <rPr>
        <sz val="14"/>
        <rFont val="Times New Roman"/>
        <charset val="134"/>
      </rPr>
      <t>4.5</t>
    </r>
    <r>
      <rPr>
        <sz val="14"/>
        <rFont val="宋体"/>
        <charset val="134"/>
      </rPr>
      <t>米，路面宽</t>
    </r>
    <r>
      <rPr>
        <sz val="14"/>
        <rFont val="Times New Roman"/>
        <charset val="134"/>
      </rPr>
      <t>3.5</t>
    </r>
    <r>
      <rPr>
        <sz val="14"/>
        <rFont val="宋体"/>
        <charset val="134"/>
      </rPr>
      <t>米。</t>
    </r>
  </si>
  <si>
    <t>交通局</t>
  </si>
  <si>
    <t>基础设施直接受益，带动产业发展，务工增收、土地林地流转，改善提升企业、农户生产生活条件。</t>
  </si>
  <si>
    <r>
      <rPr>
        <sz val="14"/>
        <rFont val="宋体"/>
        <charset val="134"/>
      </rPr>
      <t>解决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亩茶叶园区产业运输问题，直接受益或带动群众27户73人，其中脱贫户</t>
    </r>
    <r>
      <rPr>
        <sz val="14"/>
        <rFont val="Times New Roman"/>
        <charset val="134"/>
      </rPr>
      <t>22</t>
    </r>
    <r>
      <rPr>
        <sz val="14"/>
        <rFont val="宋体"/>
        <charset val="134"/>
      </rPr>
      <t>户60人。</t>
    </r>
  </si>
  <si>
    <t>城关镇茅坪村产业道路硬化工程</t>
  </si>
  <si>
    <r>
      <rPr>
        <sz val="14"/>
        <rFont val="宋体"/>
        <charset val="134"/>
      </rPr>
      <t>实施产业道路硬化</t>
    </r>
    <r>
      <rPr>
        <sz val="14"/>
        <rFont val="Times New Roman"/>
        <charset val="134"/>
      </rPr>
      <t>2.1</t>
    </r>
    <r>
      <rPr>
        <sz val="14"/>
        <rFont val="宋体"/>
        <charset val="134"/>
      </rPr>
      <t>公里（起点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：学校</t>
    </r>
    <r>
      <rPr>
        <sz val="14"/>
        <rFont val="Times New Roman"/>
        <charset val="134"/>
      </rPr>
      <t>--</t>
    </r>
    <r>
      <rPr>
        <sz val="14"/>
        <rFont val="宋体"/>
        <charset val="134"/>
      </rPr>
      <t>终点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：老学校）（起点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：黄桃园</t>
    </r>
    <r>
      <rPr>
        <sz val="14"/>
        <rFont val="Times New Roman"/>
        <charset val="134"/>
      </rPr>
      <t>--</t>
    </r>
    <r>
      <rPr>
        <sz val="14"/>
        <rFont val="宋体"/>
        <charset val="134"/>
      </rPr>
      <t>终点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：马安梁）（起点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：枞树扒</t>
    </r>
    <r>
      <rPr>
        <sz val="14"/>
        <rFont val="Times New Roman"/>
        <charset val="134"/>
      </rPr>
      <t>--</t>
    </r>
    <r>
      <rPr>
        <sz val="14"/>
        <rFont val="宋体"/>
        <charset val="134"/>
      </rPr>
      <t>终点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：王家梁园），路基宽度</t>
    </r>
    <r>
      <rPr>
        <sz val="14"/>
        <rFont val="Times New Roman"/>
        <charset val="134"/>
      </rPr>
      <t>4.5</t>
    </r>
    <r>
      <rPr>
        <sz val="14"/>
        <rFont val="宋体"/>
        <charset val="134"/>
      </rPr>
      <t>米，路面宽度</t>
    </r>
    <r>
      <rPr>
        <sz val="14"/>
        <rFont val="Times New Roman"/>
        <charset val="134"/>
      </rPr>
      <t>3.5</t>
    </r>
    <r>
      <rPr>
        <sz val="14"/>
        <rFont val="宋体"/>
        <charset val="134"/>
      </rPr>
      <t>米。</t>
    </r>
  </si>
  <si>
    <r>
      <rPr>
        <sz val="14"/>
        <rFont val="宋体"/>
        <charset val="134"/>
      </rPr>
      <t>解决园区产品运输及沿线群众出行问题，直接改善群众</t>
    </r>
    <r>
      <rPr>
        <sz val="14"/>
        <rFont val="Times New Roman"/>
        <charset val="134"/>
      </rPr>
      <t>66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193</t>
    </r>
    <r>
      <rPr>
        <sz val="14"/>
        <rFont val="宋体"/>
        <charset val="134"/>
      </rPr>
      <t>人出行条件，其中脱贫户</t>
    </r>
    <r>
      <rPr>
        <sz val="14"/>
        <rFont val="Times New Roman"/>
        <charset val="134"/>
      </rPr>
      <t>25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74</t>
    </r>
    <r>
      <rPr>
        <sz val="14"/>
        <rFont val="宋体"/>
        <charset val="134"/>
      </rPr>
      <t>人。</t>
    </r>
  </si>
  <si>
    <t>民主镇蔬菜产业园区道路硬化工程</t>
  </si>
  <si>
    <r>
      <rPr>
        <sz val="14"/>
        <rFont val="宋体"/>
        <charset val="134"/>
      </rPr>
      <t>实施道路硬化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公里，路面宽</t>
    </r>
    <r>
      <rPr>
        <sz val="14"/>
        <rFont val="Times New Roman"/>
        <charset val="134"/>
      </rPr>
      <t>3.5</t>
    </r>
    <r>
      <rPr>
        <sz val="14"/>
        <rFont val="宋体"/>
        <charset val="134"/>
      </rPr>
      <t>米，其中：实施农田社区三组杜家湾蔬菜产业园区道路硬化道路</t>
    </r>
    <r>
      <rPr>
        <sz val="14"/>
        <rFont val="Times New Roman"/>
        <charset val="134"/>
      </rPr>
      <t>0.6</t>
    </r>
    <r>
      <rPr>
        <sz val="14"/>
        <rFont val="宋体"/>
        <charset val="134"/>
      </rPr>
      <t>公里，枣树二组染房弯至小镇街道烤烟产业道路硬化</t>
    </r>
    <r>
      <rPr>
        <sz val="14"/>
        <rFont val="Times New Roman"/>
        <charset val="134"/>
      </rPr>
      <t>1.9</t>
    </r>
    <r>
      <rPr>
        <sz val="14"/>
        <rFont val="宋体"/>
        <charset val="134"/>
      </rPr>
      <t>公里。新建国庆村一组产业道路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公里（陈知海院坝</t>
    </r>
    <r>
      <rPr>
        <sz val="14"/>
        <rFont val="Times New Roman"/>
        <charset val="134"/>
      </rPr>
      <t>-</t>
    </r>
    <r>
      <rPr>
        <sz val="14"/>
        <rFont val="宋体"/>
        <charset val="134"/>
      </rPr>
      <t>吴家院子），路基宽</t>
    </r>
    <r>
      <rPr>
        <sz val="14"/>
        <rFont val="Times New Roman"/>
        <charset val="134"/>
      </rPr>
      <t>4.5</t>
    </r>
    <r>
      <rPr>
        <sz val="14"/>
        <rFont val="宋体"/>
        <charset val="134"/>
      </rPr>
      <t>米。</t>
    </r>
  </si>
  <si>
    <t>农田社区
枣树村
国庆村</t>
  </si>
  <si>
    <r>
      <rPr>
        <sz val="14"/>
        <rFont val="宋体"/>
        <charset val="134"/>
      </rPr>
      <t>解决农田社区</t>
    </r>
    <r>
      <rPr>
        <sz val="14"/>
        <rFont val="Times New Roman"/>
        <charset val="134"/>
      </rPr>
      <t>150</t>
    </r>
    <r>
      <rPr>
        <sz val="14"/>
        <rFont val="宋体"/>
        <charset val="134"/>
      </rPr>
      <t>亩蔬菜、枣树村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亩烤烟产品运输问题，直接受益群众</t>
    </r>
    <r>
      <rPr>
        <sz val="14"/>
        <rFont val="Times New Roman"/>
        <charset val="134"/>
      </rPr>
      <t>177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502</t>
    </r>
    <r>
      <rPr>
        <sz val="14"/>
        <rFont val="宋体"/>
        <charset val="134"/>
      </rPr>
      <t>人出行条件，其中脱贫户</t>
    </r>
    <r>
      <rPr>
        <sz val="14"/>
        <rFont val="Times New Roman"/>
        <charset val="134"/>
      </rPr>
      <t>80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242</t>
    </r>
    <r>
      <rPr>
        <sz val="14"/>
        <rFont val="宋体"/>
        <charset val="134"/>
      </rPr>
      <t>人。</t>
    </r>
  </si>
  <si>
    <t>四季镇月坝村铁皮石斛园区产业道路续建项目</t>
  </si>
  <si>
    <r>
      <rPr>
        <sz val="14"/>
        <rFont val="宋体"/>
        <charset val="134"/>
      </rPr>
      <t>新建铁皮石斛园区产业道路硬化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米。（猪脑阔堡至张家水井）。路基宽4.5米，路面宽3.5米。</t>
    </r>
  </si>
  <si>
    <r>
      <rPr>
        <sz val="14"/>
        <rFont val="Times New Roman"/>
        <charset val="134"/>
      </rPr>
      <t>1</t>
    </r>
    <r>
      <rPr>
        <sz val="14"/>
        <rFont val="宋体"/>
        <charset val="134"/>
      </rPr>
      <t>个月</t>
    </r>
  </si>
  <si>
    <t>月坝村</t>
  </si>
  <si>
    <t>解决园区产品运输及沿线群众出行问题。直接受益群众20户49人，其中脱贫户6户18人。</t>
  </si>
  <si>
    <t>孟石岭镇易坪村汇岚中药材园区砂石路建设项目</t>
  </si>
  <si>
    <t>实施易坪村产业道路砂石路建设1.6公里（仁义坪至小湾口药材产业园区）路基宽4.5米，路面宽3.5米。</t>
  </si>
  <si>
    <r>
      <rPr>
        <sz val="14"/>
        <rFont val="Times New Roman"/>
        <charset val="134"/>
      </rPr>
      <t>2</t>
    </r>
    <r>
      <rPr>
        <sz val="14"/>
        <rFont val="宋体"/>
        <charset val="134"/>
      </rPr>
      <t>个月</t>
    </r>
  </si>
  <si>
    <t>改善汇岚中药材园区生产出行条件，直接受益群众386户1002人出行条件，其中脱贫户183户559人。</t>
  </si>
  <si>
    <t>南宫山镇龙安村茶叶产业道路硬化工程</t>
  </si>
  <si>
    <r>
      <rPr>
        <sz val="14"/>
        <rFont val="宋体"/>
        <charset val="134"/>
      </rPr>
      <t>实施二组产业道路硬化</t>
    </r>
    <r>
      <rPr>
        <sz val="14"/>
        <rFont val="Times New Roman"/>
        <charset val="134"/>
      </rPr>
      <t>1.8</t>
    </r>
    <r>
      <rPr>
        <sz val="14"/>
        <rFont val="宋体"/>
        <charset val="134"/>
      </rPr>
      <t>公里（黄土堡至张家梁），路基宽度</t>
    </r>
    <r>
      <rPr>
        <sz val="14"/>
        <rFont val="Times New Roman"/>
        <charset val="134"/>
      </rPr>
      <t>4.5</t>
    </r>
    <r>
      <rPr>
        <sz val="14"/>
        <rFont val="宋体"/>
        <charset val="134"/>
      </rPr>
      <t>米，路面宽度</t>
    </r>
    <r>
      <rPr>
        <sz val="14"/>
        <rFont val="Times New Roman"/>
        <charset val="134"/>
      </rPr>
      <t>3.5</t>
    </r>
    <r>
      <rPr>
        <sz val="14"/>
        <rFont val="宋体"/>
        <charset val="134"/>
      </rPr>
      <t>米。</t>
    </r>
  </si>
  <si>
    <t>南宫山镇</t>
  </si>
  <si>
    <t>龙安村</t>
  </si>
  <si>
    <r>
      <rPr>
        <sz val="14"/>
        <rFont val="宋体"/>
        <charset val="134"/>
      </rPr>
      <t>解决园区产品运输及沿线群众出行问题，直接受益群众</t>
    </r>
    <r>
      <rPr>
        <sz val="14"/>
        <rFont val="Times New Roman"/>
        <charset val="134"/>
      </rPr>
      <t>24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51</t>
    </r>
    <r>
      <rPr>
        <sz val="14"/>
        <rFont val="宋体"/>
        <charset val="134"/>
      </rPr>
      <t>人出行条件，其中脱贫户</t>
    </r>
    <r>
      <rPr>
        <sz val="14"/>
        <rFont val="Times New Roman"/>
        <charset val="134"/>
      </rPr>
      <t>9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27</t>
    </r>
    <r>
      <rPr>
        <sz val="14"/>
        <rFont val="宋体"/>
        <charset val="134"/>
      </rPr>
      <t>人。</t>
    </r>
  </si>
  <si>
    <t>石门镇光华畜牧现代农业园区产业道路硬化建设项目</t>
  </si>
  <si>
    <r>
      <rPr>
        <sz val="14"/>
        <rFont val="宋体"/>
        <charset val="134"/>
      </rPr>
      <t>实施芙蓉村光华畜牧现代农业园区产业道路硬化</t>
    </r>
    <r>
      <rPr>
        <sz val="14"/>
        <rFont val="Times New Roman"/>
        <charset val="134"/>
      </rPr>
      <t>5.3</t>
    </r>
    <r>
      <rPr>
        <sz val="14"/>
        <rFont val="宋体"/>
        <charset val="134"/>
      </rPr>
      <t>公里（下湾</t>
    </r>
    <r>
      <rPr>
        <sz val="14"/>
        <rFont val="Times New Roman"/>
        <charset val="134"/>
      </rPr>
      <t>-</t>
    </r>
    <r>
      <rPr>
        <sz val="14"/>
        <rFont val="宋体"/>
        <charset val="134"/>
      </rPr>
      <t>四合头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，路基宽</t>
    </r>
    <r>
      <rPr>
        <sz val="14"/>
        <rFont val="Times New Roman"/>
        <charset val="134"/>
      </rPr>
      <t>4.5</t>
    </r>
    <r>
      <rPr>
        <sz val="14"/>
        <rFont val="宋体"/>
        <charset val="134"/>
      </rPr>
      <t>米，路面宽</t>
    </r>
    <r>
      <rPr>
        <sz val="14"/>
        <rFont val="Times New Roman"/>
        <charset val="134"/>
      </rPr>
      <t>3.5</t>
    </r>
    <r>
      <rPr>
        <sz val="14"/>
        <rFont val="宋体"/>
        <charset val="134"/>
      </rPr>
      <t>米。</t>
    </r>
  </si>
  <si>
    <t>石门镇</t>
  </si>
  <si>
    <t>芙蓉村</t>
  </si>
  <si>
    <r>
      <rPr>
        <sz val="14"/>
        <rFont val="宋体"/>
        <charset val="134"/>
      </rPr>
      <t>解决园区产业运输问题，直接受益或带动群众</t>
    </r>
    <r>
      <rPr>
        <sz val="14"/>
        <rFont val="Times New Roman"/>
        <charset val="134"/>
      </rPr>
      <t>140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312</t>
    </r>
    <r>
      <rPr>
        <sz val="14"/>
        <rFont val="宋体"/>
        <charset val="134"/>
      </rPr>
      <t>人，其中脱贫户</t>
    </r>
    <r>
      <rPr>
        <sz val="14"/>
        <rFont val="Times New Roman"/>
        <charset val="134"/>
      </rPr>
      <t>75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155</t>
    </r>
    <r>
      <rPr>
        <sz val="14"/>
        <rFont val="宋体"/>
        <charset val="134"/>
      </rPr>
      <t>人。</t>
    </r>
  </si>
  <si>
    <t>官元镇吉安社区猕猴桃园区产业道路建设项目</t>
  </si>
  <si>
    <r>
      <rPr>
        <sz val="14"/>
        <rFont val="宋体"/>
        <charset val="134"/>
      </rPr>
      <t>改造吉安社区（猕猴桃园区入口至三斗崖）猕猴桃园区道路硬化</t>
    </r>
    <r>
      <rPr>
        <sz val="14"/>
        <rFont val="Times New Roman"/>
        <charset val="134"/>
      </rPr>
      <t>1.7</t>
    </r>
    <r>
      <rPr>
        <sz val="14"/>
        <rFont val="宋体"/>
        <charset val="134"/>
      </rPr>
      <t>公里，宽度</t>
    </r>
    <r>
      <rPr>
        <sz val="14"/>
        <rFont val="Times New Roman"/>
        <charset val="134"/>
      </rPr>
      <t>3.5m</t>
    </r>
    <r>
      <rPr>
        <sz val="14"/>
        <rFont val="宋体"/>
        <charset val="134"/>
      </rPr>
      <t>。</t>
    </r>
  </si>
  <si>
    <t>吉安社区</t>
  </si>
  <si>
    <r>
      <rPr>
        <sz val="14"/>
        <rFont val="宋体"/>
        <charset val="134"/>
      </rPr>
      <t>道路硬化后可带动</t>
    </r>
    <r>
      <rPr>
        <sz val="14"/>
        <rFont val="Times New Roman"/>
        <charset val="134"/>
      </rPr>
      <t>42</t>
    </r>
    <r>
      <rPr>
        <sz val="14"/>
        <rFont val="宋体"/>
        <charset val="134"/>
      </rPr>
      <t>户群众受益，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42</t>
    </r>
    <r>
      <rPr>
        <sz val="14"/>
        <rFont val="宋体"/>
        <charset val="134"/>
      </rPr>
      <t>名脱贫人口直接受益。</t>
    </r>
  </si>
  <si>
    <t>（三）小型水利设施建设</t>
  </si>
  <si>
    <t>城关镇梨树村茶叶园区水肥一体化建设项目</t>
  </si>
  <si>
    <t>新建取水口2处、100m³蓄水池2座、50m³蓄水池3座，敷设供水管网2.7公里，水肥一体化控制房1座及配套设备，370亩滴灌管网。</t>
  </si>
  <si>
    <t>梨树村</t>
  </si>
  <si>
    <t>水利局</t>
  </si>
  <si>
    <t>基础设施直接受益，务工增收；园区抗旱增肥，产业增收增效；土地流转，流转土地增值。</t>
  </si>
  <si>
    <r>
      <rPr>
        <sz val="14"/>
        <rFont val="宋体"/>
        <charset val="134"/>
      </rPr>
      <t>该项目建成后，可解决</t>
    </r>
    <r>
      <rPr>
        <sz val="14"/>
        <rFont val="Times New Roman"/>
        <charset val="134"/>
      </rPr>
      <t>370</t>
    </r>
    <r>
      <rPr>
        <sz val="14"/>
        <rFont val="宋体"/>
        <charset val="134"/>
      </rPr>
      <t>亩茶园灌溉及日常施肥，园区环境提升，带动</t>
    </r>
    <r>
      <rPr>
        <sz val="14"/>
        <rFont val="Times New Roman"/>
        <charset val="134"/>
      </rPr>
      <t>72</t>
    </r>
    <r>
      <rPr>
        <sz val="14"/>
        <rFont val="宋体"/>
        <charset val="134"/>
      </rPr>
      <t>户群众受益，</t>
    </r>
    <r>
      <rPr>
        <sz val="14"/>
        <rFont val="Times New Roman"/>
        <charset val="134"/>
      </rPr>
      <t>27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83</t>
    </r>
    <r>
      <rPr>
        <sz val="14"/>
        <rFont val="宋体"/>
        <charset val="134"/>
      </rPr>
      <t>名脱贫人口直接受益，每亩茶园年增收200元。</t>
    </r>
  </si>
  <si>
    <t>佐龙镇金珠沟村猴桃园区水肥一体化建设项目</t>
  </si>
  <si>
    <r>
      <rPr>
        <sz val="14"/>
        <rFont val="宋体"/>
        <charset val="134"/>
      </rPr>
      <t>新建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立方米蓄水池1座、</t>
    </r>
    <r>
      <rPr>
        <sz val="14"/>
        <rFont val="Times New Roman"/>
        <charset val="134"/>
      </rPr>
      <t>50</t>
    </r>
    <r>
      <rPr>
        <sz val="14"/>
        <rFont val="宋体"/>
        <charset val="134"/>
      </rPr>
      <t>立方米蓄水池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座；水肥一体化控制房1间及配套设备；供水主管道直径</t>
    </r>
    <r>
      <rPr>
        <sz val="14"/>
        <rFont val="Times New Roman"/>
        <charset val="134"/>
      </rPr>
      <t>95PE</t>
    </r>
    <r>
      <rPr>
        <sz val="14"/>
        <rFont val="宋体"/>
        <charset val="134"/>
      </rPr>
      <t>管</t>
    </r>
    <r>
      <rPr>
        <sz val="14"/>
        <rFont val="Times New Roman"/>
        <charset val="134"/>
      </rPr>
      <t>700</t>
    </r>
    <r>
      <rPr>
        <sz val="14"/>
        <rFont val="宋体"/>
        <charset val="134"/>
      </rPr>
      <t>米、直径</t>
    </r>
    <r>
      <rPr>
        <sz val="14"/>
        <rFont val="Times New Roman"/>
        <charset val="134"/>
      </rPr>
      <t>65PE</t>
    </r>
    <r>
      <rPr>
        <sz val="14"/>
        <rFont val="宋体"/>
        <charset val="134"/>
      </rPr>
      <t>管</t>
    </r>
    <r>
      <rPr>
        <sz val="14"/>
        <rFont val="Times New Roman"/>
        <charset val="134"/>
      </rPr>
      <t>3000</t>
    </r>
    <r>
      <rPr>
        <sz val="14"/>
        <rFont val="宋体"/>
        <charset val="134"/>
      </rPr>
      <t>米，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亩猕园管网（</t>
    </r>
    <r>
      <rPr>
        <sz val="14"/>
        <rFont val="Times New Roman"/>
        <charset val="134"/>
      </rPr>
      <t>32</t>
    </r>
    <r>
      <rPr>
        <sz val="14"/>
        <rFont val="宋体"/>
        <charset val="134"/>
      </rPr>
      <t>＃、盲管和微喷头、控制阀等）。</t>
    </r>
  </si>
  <si>
    <t>金珠沟村</t>
  </si>
  <si>
    <t>该项目建成后，可解决300亩猕猴桃园灌溉及日常施肥，园区环境提升，带动254户群众受益，27户83名脱贫人口直接受益，每亩猕猴桃年增收300元。</t>
  </si>
  <si>
    <t>滔河镇柏坪村猕猴桃园区水肥一体化建设项目</t>
  </si>
  <si>
    <r>
      <rPr>
        <sz val="14"/>
        <rFont val="宋体"/>
        <charset val="134"/>
      </rPr>
      <t>新建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立方米蓄水池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座，主管道</t>
    </r>
    <r>
      <rPr>
        <sz val="14"/>
        <rFont val="Times New Roman"/>
        <charset val="134"/>
      </rPr>
      <t>Φ110PE</t>
    </r>
    <r>
      <rPr>
        <sz val="14"/>
        <rFont val="宋体"/>
        <charset val="134"/>
      </rPr>
      <t>管</t>
    </r>
    <r>
      <rPr>
        <sz val="14"/>
        <rFont val="Times New Roman"/>
        <charset val="134"/>
      </rPr>
      <t>3000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亩微喷灌管网设备设施配套。</t>
    </r>
  </si>
  <si>
    <t>柏坪村</t>
  </si>
  <si>
    <t>该项目建成后，可解决200亩猕猴桃园灌溉及日常施肥，园区环境提升，带动127户群众受益，13户83名脱贫人口直接受益，每亩猕猴桃年增收300元。</t>
  </si>
  <si>
    <t>孟石岭镇桃园村五组富硒水稻园区灌溉工程</t>
  </si>
  <si>
    <r>
      <rPr>
        <sz val="14"/>
        <rFont val="宋体"/>
        <charset val="134"/>
      </rPr>
      <t>新修取水口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处、修复100立方米蓄水池1座、新建沉砂池1座，新建排洪桥1座，M7.5浆砌石800立方米（含二次倒运），修复损毁灌溉渠道1200米。</t>
    </r>
  </si>
  <si>
    <r>
      <rPr>
        <sz val="14"/>
        <rFont val="宋体"/>
        <charset val="134"/>
      </rPr>
      <t>保障桃园村五组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亩水田供水保障，促进水稻增收增效；保障</t>
    </r>
    <r>
      <rPr>
        <sz val="14"/>
        <rFont val="Times New Roman"/>
        <charset val="134"/>
      </rPr>
      <t>50</t>
    </r>
    <r>
      <rPr>
        <sz val="14"/>
        <rFont val="宋体"/>
        <charset val="134"/>
      </rPr>
      <t>亩育苗基地灌溉条件。</t>
    </r>
  </si>
  <si>
    <t>该项目建成后，可解决100亩水田正常持续灌溉，带动145户群众受益，6户20名脱贫人口直接受益，每亩猕猴桃年增收300元。</t>
  </si>
  <si>
    <t>（四）休闲农业与乡村旅游发展</t>
  </si>
  <si>
    <t>岚皋县民主镇银盘村乡村旅游基础设施提升项目</t>
  </si>
  <si>
    <t>以全胜寨旅游为核心，在银盘村二组（柏枝垭洞子口右侧），新建500m浆砌挡墙，实施土方回填、场地硬化、绿化铺装、便民桥等工程；在洞子口左侧，新建50m浆砌挡墙，实施绿化铺装、土方回填等工程。</t>
  </si>
  <si>
    <t>银盘村</t>
  </si>
  <si>
    <t>文广旅游局</t>
  </si>
  <si>
    <t>基础设施直接受益，带动休闲农业与乡村旅游产业发展，提供就业务工岗位，改善提升农户生产生活条件。</t>
  </si>
  <si>
    <t>本项目实施后极大改善了旅游基础设施薄弱的现状，提高招商引资吸引力，提高经济效益和社会效益，将大力促进乡村旅游，推进我镇各类型产业融合发展。</t>
  </si>
  <si>
    <t>岚皋县民主镇银盘村乡村旅游公共服务设施配套项目</t>
  </si>
  <si>
    <t>在银盘村二组新建农产品展销点1处、公共卫生间1个、公共服务休憩区1处，总占地面积5300㎡，配套建设水电等基础设施。</t>
  </si>
  <si>
    <t>本项目实施后壮大了村集体经济，提高经济效益和社会效益，激发了旅游村发展活力。</t>
  </si>
  <si>
    <t>岚皋县民主镇银盘村乡村旅游田园综合体基础设施配套项目</t>
  </si>
  <si>
    <t>对银盘村二组稠树院子一线实施基础设施改造提升，包括院落环境提升、夜间照明等工程；改造现有梯田农田等，打造大自然旅游基地，新建游步道6000m；配套实施周边环境综合整治工程。</t>
  </si>
  <si>
    <t>本项目实施后改善了村容村貌，注重重要节点打造，为游客提供写生拍照等项目，不断提升景区吸引力，增加游客量，提高经济效益和社会效益，将大力促进乡村旅游，推进我镇各类型产业融合发展。</t>
  </si>
  <si>
    <t>岚皋县民主镇银盘村农旅融合产业园区基础设施提升项目</t>
  </si>
  <si>
    <t>围绕银盘村魔芋、猕猴桃、果桑种植园区及桃花谷，新建园区从业人员及游客公共服务休憩区2处、公共卫生间1个。改造提升园区产业路，配套实施水电等基础设施。</t>
  </si>
  <si>
    <t>本项目实施后将把改善了村容村貌，提高经济效益和社会效益，将大力促进乡村旅游，对于建设生态文明社会具有长远的战略意义。</t>
  </si>
  <si>
    <r>
      <rPr>
        <sz val="14"/>
        <rFont val="宋体"/>
        <charset val="134"/>
      </rPr>
      <t>岚皋县官元镇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三古特色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产业发展配套基础设建设以工代赈项目</t>
    </r>
  </si>
  <si>
    <r>
      <rPr>
        <sz val="14"/>
        <rFont val="宋体"/>
        <charset val="134"/>
      </rPr>
      <t>新建古家村、龙板营村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古梯田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田间道路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公里，宽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米；观光步道</t>
    </r>
    <r>
      <rPr>
        <sz val="14"/>
        <rFont val="Times New Roman"/>
        <charset val="134"/>
      </rPr>
      <t>1.2</t>
    </r>
    <r>
      <rPr>
        <sz val="14"/>
        <rFont val="宋体"/>
        <charset val="134"/>
      </rPr>
      <t>公里，宽</t>
    </r>
    <r>
      <rPr>
        <sz val="14"/>
        <rFont val="Times New Roman"/>
        <charset val="134"/>
      </rPr>
      <t>1.5</t>
    </r>
    <r>
      <rPr>
        <sz val="14"/>
        <rFont val="宋体"/>
        <charset val="134"/>
      </rPr>
      <t>米，配套建设安全防护栏杆；完善排污管网</t>
    </r>
    <r>
      <rPr>
        <sz val="14"/>
        <rFont val="Times New Roman"/>
        <charset val="134"/>
      </rPr>
      <t>1500</t>
    </r>
    <r>
      <rPr>
        <sz val="14"/>
        <rFont val="宋体"/>
        <charset val="134"/>
      </rPr>
      <t>米；沟渠治理</t>
    </r>
    <r>
      <rPr>
        <sz val="14"/>
        <rFont val="Times New Roman"/>
        <charset val="134"/>
      </rPr>
      <t>2000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立方米挡护等相关配套设施。</t>
    </r>
  </si>
  <si>
    <r>
      <rPr>
        <sz val="14"/>
        <rFont val="宋体"/>
        <charset val="134"/>
      </rPr>
      <t>龙板营村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古家村</t>
    </r>
  </si>
  <si>
    <t>发改局</t>
  </si>
  <si>
    <t>基础设施直接受益、带动休闲农业与旅游产业发展，劳动务工、资产收益、土地流转。</t>
  </si>
  <si>
    <r>
      <rPr>
        <sz val="14"/>
        <rFont val="宋体"/>
        <charset val="134"/>
      </rPr>
      <t>项目推动乡村振兴实施，合理开发现有旅游资源，带动区域旅游业快速发展，惠计</t>
    </r>
    <r>
      <rPr>
        <sz val="14"/>
        <rFont val="Times New Roman"/>
        <charset val="134"/>
      </rPr>
      <t>257</t>
    </r>
    <r>
      <rPr>
        <sz val="14"/>
        <rFont val="宋体"/>
        <charset val="134"/>
      </rPr>
      <t>户，</t>
    </r>
    <r>
      <rPr>
        <sz val="14"/>
        <rFont val="Times New Roman"/>
        <charset val="134"/>
      </rPr>
      <t>869</t>
    </r>
    <r>
      <rPr>
        <sz val="14"/>
        <rFont val="宋体"/>
        <charset val="134"/>
      </rPr>
      <t>个脱贫人口受益，将有效巩固提升脱贫攻坚成果，同时带动</t>
    </r>
    <r>
      <rPr>
        <sz val="14"/>
        <rFont val="Times New Roman"/>
        <charset val="134"/>
      </rPr>
      <t>21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65</t>
    </r>
    <r>
      <rPr>
        <sz val="14"/>
        <rFont val="宋体"/>
        <charset val="134"/>
      </rPr>
      <t>人务工增收。</t>
    </r>
  </si>
  <si>
    <t>岚皋县四季镇长粱村乡村旅游提升项目</t>
  </si>
  <si>
    <t>以杨家院子省级旅游度假区为核心，在月坝桥以上的长梁村二组新建毛石混凝土1000m³，浆砌石4500m³，石渣回填9800m³。</t>
  </si>
  <si>
    <t>6个月</t>
  </si>
  <si>
    <t>长梁村</t>
  </si>
  <si>
    <t>本项目实施后将形成防洪生态河堤500米，新增造地6.5亩，保护耕地23亩，保护11户32人54间房屋行洪安全，同时为拉大杨家院子骨架，完善杨家院子公共服务体系打下坚实基础。</t>
  </si>
  <si>
    <t>岚皋县四季镇长粱村乡村旅游公共服务设施配套项目</t>
  </si>
  <si>
    <t>以提升杨家院子乡村旅游公共服务设施为目的，新建公共休憩区1个，公共卫生间1处，场地铺砖6700㎡，场地绿化500㎡，配套给排水和充电桩等设施.</t>
  </si>
  <si>
    <t>本项目实施后可新增6700㎡公共休息区一个，完善公共服务体系，大力促进乡村旅游，推进我镇三产融合发展。</t>
  </si>
  <si>
    <t>城关镇东风村至联春村旅游道路建设项目</t>
  </si>
  <si>
    <t>新建东风村至联春村旅游道路6.0公里（李家牌至郑周学房旁），路基宽度4.5米~5.5米，主要实施土石方开挖、挡墙、排水设施等内容。</t>
  </si>
  <si>
    <t>东风村   
联春村</t>
  </si>
  <si>
    <t>基础设施直接受益，提供务工就业岗位，劳务增收，带动旅游发展，提高农户收入水平，改善提升群众生产生活条件。</t>
  </si>
  <si>
    <t>推动东风村高山蔬菜、民宿康养、旅游观光产业发展，带动联春村、新春村稻田、林果等田园风光旅游、延伸打造新春村至罗景坪社区苦桃湾一线观光旅游，形成县城—松林寨—一口印—新春—东风—四季旅游环线，打造我镇集农家小院、田园风光、民宿康养、休闲娱乐为一体的乡村旅游，助力全县旅游经济发展。</t>
  </si>
  <si>
    <t>二、基础设施建设项目</t>
  </si>
  <si>
    <t>（一）安全饮水成果巩固</t>
  </si>
  <si>
    <t>民主镇铁炉集镇（沙沟大桥片区）安全饮水工程提升工程</t>
  </si>
  <si>
    <r>
      <rPr>
        <sz val="14"/>
        <rFont val="宋体"/>
        <charset val="134"/>
      </rPr>
      <t>新增取水口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处，过滤池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座，供水管道改线</t>
    </r>
    <r>
      <rPr>
        <sz val="14"/>
        <rFont val="Times New Roman"/>
        <charset val="134"/>
      </rPr>
      <t>4000</t>
    </r>
    <r>
      <rPr>
        <sz val="14"/>
        <rFont val="宋体"/>
        <charset val="134"/>
      </rPr>
      <t>米。</t>
    </r>
  </si>
  <si>
    <t>先进村</t>
  </si>
  <si>
    <t>基础设施直接受益，通过劳务务工带动农户增收，巩固安全饮水成果，保障群众生产生活。</t>
  </si>
  <si>
    <t>该项目建成后，可解决140户462人饮水保障，改善生活条件，保障卫生厕所供水需求；改善生产条件，有助于保障群众发展养殖产业，达到增收效果。</t>
  </si>
  <si>
    <t>民主镇光荣循环农业畜牧养殖人畜饮水工程</t>
  </si>
  <si>
    <r>
      <rPr>
        <sz val="14"/>
        <rFont val="宋体"/>
        <charset val="134"/>
      </rPr>
      <t>新建取水枢纽1处，</t>
    </r>
    <r>
      <rPr>
        <sz val="14"/>
        <rFont val="Times New Roman"/>
        <charset val="134"/>
      </rPr>
      <t>5m</t>
    </r>
    <r>
      <rPr>
        <vertAlign val="superscript"/>
        <sz val="14"/>
        <rFont val="Times New Roman"/>
        <charset val="134"/>
      </rPr>
      <t>3</t>
    </r>
    <r>
      <rPr>
        <sz val="14"/>
        <rFont val="宋体"/>
        <charset val="134"/>
      </rPr>
      <t>过滤池1座、</t>
    </r>
    <r>
      <rPr>
        <sz val="14"/>
        <rFont val="Times New Roman"/>
        <charset val="134"/>
      </rPr>
      <t>50m</t>
    </r>
    <r>
      <rPr>
        <vertAlign val="superscript"/>
        <sz val="14"/>
        <rFont val="Times New Roman"/>
        <charset val="134"/>
      </rPr>
      <t>3</t>
    </r>
    <r>
      <rPr>
        <sz val="14"/>
        <rFont val="宋体"/>
        <charset val="134"/>
      </rPr>
      <t>蓄水池1座、安装供水管道</t>
    </r>
    <r>
      <rPr>
        <sz val="14"/>
        <rFont val="Times New Roman"/>
        <charset val="134"/>
      </rPr>
      <t>1800m</t>
    </r>
    <r>
      <rPr>
        <sz val="14"/>
        <rFont val="宋体"/>
        <charset val="134"/>
      </rPr>
      <t>。</t>
    </r>
  </si>
  <si>
    <t>光荣村</t>
  </si>
  <si>
    <t>基础设施直接受益，通过劳务务工带动农户增收，巩固安全饮水成果，保障群众、企业生产生活。</t>
  </si>
  <si>
    <t>该项目建成后，解决20户56人饮水安全，为光荣循环农业畜牧养殖基地提供用水需求，促使养殖产业增加养殖规模。</t>
  </si>
  <si>
    <t>民主镇枫树村安全饮水提升工程</t>
  </si>
  <si>
    <r>
      <rPr>
        <sz val="14"/>
        <rFont val="宋体"/>
        <charset val="134"/>
      </rPr>
      <t>新建拦水坝1处，</t>
    </r>
    <r>
      <rPr>
        <sz val="14"/>
        <rFont val="Times New Roman"/>
        <charset val="134"/>
      </rPr>
      <t>5m</t>
    </r>
    <r>
      <rPr>
        <vertAlign val="superscript"/>
        <sz val="14"/>
        <rFont val="Times New Roman"/>
        <charset val="134"/>
      </rPr>
      <t>3</t>
    </r>
    <r>
      <rPr>
        <sz val="14"/>
        <rFont val="宋体"/>
        <charset val="134"/>
      </rPr>
      <t>过滤池1座、</t>
    </r>
    <r>
      <rPr>
        <sz val="14"/>
        <rFont val="Times New Roman"/>
        <charset val="134"/>
      </rPr>
      <t>20m</t>
    </r>
    <r>
      <rPr>
        <vertAlign val="superscript"/>
        <sz val="14"/>
        <rFont val="Times New Roman"/>
        <charset val="134"/>
      </rPr>
      <t>3</t>
    </r>
    <r>
      <rPr>
        <sz val="14"/>
        <rFont val="宋体"/>
        <charset val="134"/>
      </rPr>
      <t>蓄水池1座、安装供水管道</t>
    </r>
    <r>
      <rPr>
        <sz val="14"/>
        <rFont val="Times New Roman"/>
        <charset val="134"/>
      </rPr>
      <t>3300m.</t>
    </r>
    <r>
      <rPr>
        <sz val="14"/>
        <rFont val="宋体"/>
        <charset val="134"/>
      </rPr>
      <t>。</t>
    </r>
  </si>
  <si>
    <t>枫树村</t>
  </si>
  <si>
    <t>该项目建成后，可解决124户211人饮水保障，改善生活条件，保障卫生厕所供水需求；改善生产条件，有助于保障群众发展养殖产业，达到增收效果。</t>
  </si>
  <si>
    <t>四季镇天坪村文武双盈畜禽养殖人畜饮水工程</t>
  </si>
  <si>
    <r>
      <rPr>
        <sz val="14"/>
        <rFont val="宋体"/>
        <charset val="134"/>
      </rPr>
      <t>新建</t>
    </r>
    <r>
      <rPr>
        <sz val="14"/>
        <rFont val="Times New Roman"/>
        <charset val="134"/>
      </rPr>
      <t>50</t>
    </r>
    <r>
      <rPr>
        <sz val="14"/>
        <rFont val="宋体"/>
        <charset val="134"/>
      </rPr>
      <t>立方米蓄水池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座、取水口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处，管网</t>
    </r>
    <r>
      <rPr>
        <sz val="14"/>
        <rFont val="Times New Roman"/>
        <charset val="134"/>
      </rPr>
      <t>2000</t>
    </r>
    <r>
      <rPr>
        <sz val="14"/>
        <rFont val="宋体"/>
        <charset val="134"/>
      </rPr>
      <t>米。</t>
    </r>
  </si>
  <si>
    <t>天坪村</t>
  </si>
  <si>
    <t>该项目建成后，解决10户40人饮水安全，解决文武双盈畜禽养基地供水保障。</t>
  </si>
  <si>
    <t>滔河镇兴隆村安全饮水提升工程</t>
  </si>
  <si>
    <r>
      <rPr>
        <sz val="14"/>
        <rFont val="宋体"/>
        <charset val="134"/>
      </rPr>
      <t>兴隆村五组新修拦水坝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座、10立方米蓄水池1座、铺设管网</t>
    </r>
    <r>
      <rPr>
        <sz val="14"/>
        <rFont val="Times New Roman"/>
        <charset val="134"/>
      </rPr>
      <t>50#3000</t>
    </r>
    <r>
      <rPr>
        <sz val="14"/>
        <rFont val="宋体"/>
        <charset val="134"/>
      </rPr>
      <t>米；六组新修拦水坝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座，10立方米蓄水池1座，铺设管网</t>
    </r>
    <r>
      <rPr>
        <sz val="14"/>
        <rFont val="Times New Roman"/>
        <charset val="134"/>
      </rPr>
      <t>50#1000</t>
    </r>
    <r>
      <rPr>
        <sz val="14"/>
        <rFont val="宋体"/>
        <charset val="134"/>
      </rPr>
      <t>米。</t>
    </r>
  </si>
  <si>
    <t>该项目建成后，可解决46户187人饮水保障，改善三户产业养殖大户，其中养殖生猪6000头、羊300头、鸡2000羽供水保障。</t>
  </si>
  <si>
    <t>滔河镇泥坪村安全饮水提升工程</t>
  </si>
  <si>
    <r>
      <rPr>
        <sz val="14"/>
        <rFont val="宋体"/>
        <charset val="134"/>
      </rPr>
      <t>泥坪村九组新修10立方米蓄水池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座，十、十一组砼破除公路铺设</t>
    </r>
    <r>
      <rPr>
        <sz val="14"/>
        <rFont val="Times New Roman"/>
        <charset val="134"/>
      </rPr>
      <t>63#</t>
    </r>
    <r>
      <rPr>
        <sz val="14"/>
        <rFont val="宋体"/>
        <charset val="134"/>
      </rPr>
      <t>管网</t>
    </r>
    <r>
      <rPr>
        <sz val="14"/>
        <rFont val="Times New Roman"/>
        <charset val="134"/>
      </rPr>
      <t>3000</t>
    </r>
    <r>
      <rPr>
        <sz val="14"/>
        <rFont val="宋体"/>
        <charset val="134"/>
      </rPr>
      <t>米。</t>
    </r>
  </si>
  <si>
    <t>泥坪村</t>
  </si>
  <si>
    <t>该项目建成后，可解决78户158人饮水保障，改善生活条件，保障卫生厕所供水需求；改善生产条件，有助于保障群众发展养殖产业，达到增收效果。</t>
  </si>
  <si>
    <t>佐龙镇金珠沟村安全饮水提升工程</t>
  </si>
  <si>
    <r>
      <rPr>
        <sz val="14"/>
        <rFont val="宋体"/>
        <charset val="134"/>
      </rPr>
      <t>金珠沟村五组陈家堡提升改造</t>
    </r>
    <r>
      <rPr>
        <sz val="14"/>
        <rFont val="Times New Roman"/>
        <charset val="134"/>
      </rPr>
      <t>30m³</t>
    </r>
    <r>
      <rPr>
        <sz val="14"/>
        <rFont val="宋体"/>
        <charset val="134"/>
      </rPr>
      <t>蓄水池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座，集水井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座，管道改造</t>
    </r>
    <r>
      <rPr>
        <sz val="14"/>
        <rFont val="Times New Roman"/>
        <charset val="134"/>
      </rPr>
      <t>2000</t>
    </r>
    <r>
      <rPr>
        <sz val="14"/>
        <rFont val="宋体"/>
        <charset val="134"/>
      </rPr>
      <t>米；八组安置点管网改造提升</t>
    </r>
    <r>
      <rPr>
        <sz val="14"/>
        <rFont val="Times New Roman"/>
        <charset val="134"/>
      </rPr>
      <t>700</t>
    </r>
    <r>
      <rPr>
        <sz val="14"/>
        <rFont val="宋体"/>
        <charset val="134"/>
      </rPr>
      <t>米。</t>
    </r>
  </si>
  <si>
    <r>
      <rPr>
        <sz val="14"/>
        <rFont val="Times New Roman"/>
        <charset val="134"/>
      </rPr>
      <t>4</t>
    </r>
    <r>
      <rPr>
        <sz val="14"/>
        <rFont val="宋体"/>
        <charset val="134"/>
      </rPr>
      <t>个月</t>
    </r>
  </si>
  <si>
    <t>该项目建成后，可解决62户163人饮水保障，改善生活条件，保障卫生厕所供水需求；改善生产条件，有助于保障群众发展养殖产业，达到增收效果。</t>
  </si>
  <si>
    <t>石门镇芙蓉村二、三组安全饮水提升工程</t>
  </si>
  <si>
    <r>
      <rPr>
        <sz val="14"/>
        <rFont val="宋体"/>
        <charset val="134"/>
      </rPr>
      <t>新建10立方米蓄水池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座，更换管网</t>
    </r>
    <r>
      <rPr>
        <sz val="14"/>
        <rFont val="Times New Roman"/>
        <charset val="134"/>
      </rPr>
      <t>2500</t>
    </r>
    <r>
      <rPr>
        <sz val="14"/>
        <rFont val="宋体"/>
        <charset val="134"/>
      </rPr>
      <t>米，解决搬迁安置小区供水不足。</t>
    </r>
  </si>
  <si>
    <t>该项目建成后，可解决58户185人饮水保障，解决搬迁安置小区供水保障不足问题。</t>
  </si>
  <si>
    <t>（二）村组道路提升建设</t>
  </si>
  <si>
    <t>大道镇茶农村道路提升建设项目</t>
  </si>
  <si>
    <r>
      <rPr>
        <sz val="14"/>
        <rFont val="宋体"/>
        <charset val="134"/>
      </rPr>
      <t>实施茶农村一组大临路叉路口至茶龙村新村委会道路提升</t>
    </r>
    <r>
      <rPr>
        <sz val="14"/>
        <rFont val="Times New Roman"/>
        <charset val="134"/>
      </rPr>
      <t>700</t>
    </r>
    <r>
      <rPr>
        <sz val="14"/>
        <rFont val="宋体"/>
        <charset val="134"/>
      </rPr>
      <t>米，新建安保</t>
    </r>
    <r>
      <rPr>
        <sz val="14"/>
        <rFont val="Times New Roman"/>
        <charset val="134"/>
      </rPr>
      <t>440</t>
    </r>
    <r>
      <rPr>
        <sz val="14"/>
        <rFont val="宋体"/>
        <charset val="134"/>
      </rPr>
      <t>米、边沟</t>
    </r>
    <r>
      <rPr>
        <sz val="14"/>
        <rFont val="Times New Roman"/>
        <charset val="134"/>
      </rPr>
      <t>550</t>
    </r>
    <r>
      <rPr>
        <sz val="14"/>
        <rFont val="宋体"/>
        <charset val="134"/>
      </rPr>
      <t>米及路基挡护</t>
    </r>
    <r>
      <rPr>
        <sz val="14"/>
        <rFont val="Times New Roman"/>
        <charset val="134"/>
      </rPr>
      <t>290</t>
    </r>
    <r>
      <rPr>
        <sz val="14"/>
        <rFont val="宋体"/>
        <charset val="134"/>
      </rPr>
      <t>立方米。</t>
    </r>
  </si>
  <si>
    <t>茶农村</t>
  </si>
  <si>
    <t>基础设施直接受益，提供务工就业岗位，劳务增收，提高农户收入水平，改善提升群众生产生活条件。</t>
  </si>
  <si>
    <t>改善15户50人及村委会（新迁）出行条件，其中脱贫户9户30人。</t>
  </si>
  <si>
    <t>城关镇梨树村村组道路提升建设工程</t>
  </si>
  <si>
    <t>实施梨树村村组道路提升工程1.8公里（梨树三组-四组刘家院子），主要实施路面加宽、错车道、安防等、</t>
  </si>
  <si>
    <t>解决沿线群众出行问题，直接改善群众35户76人出行条件，其中脱贫户12户19人。</t>
  </si>
  <si>
    <t>南宫山镇桂花村道路硬化建设项目</t>
  </si>
  <si>
    <t>硬化路面0.3公里，路基宽度5.5米，路面宽度4.5米，内侧C20混凝土三角边沟。</t>
  </si>
  <si>
    <t>桂花村</t>
  </si>
  <si>
    <t>保护院落古树改线，发展乡村旅游，带动农户增收，改善提升26户86人生产生活条件。</t>
  </si>
  <si>
    <t>岚皋县南宫山镇佘梁村四组连户道路建设以工代赈项目</t>
  </si>
  <si>
    <r>
      <rPr>
        <sz val="14"/>
        <rFont val="宋体"/>
        <charset val="134"/>
      </rPr>
      <t>实施佘梁村四组（小地名麻柳冲）</t>
    </r>
    <r>
      <rPr>
        <sz val="14"/>
        <rFont val="Times New Roman"/>
        <charset val="134"/>
      </rPr>
      <t>16</t>
    </r>
    <r>
      <rPr>
        <sz val="14"/>
        <rFont val="宋体"/>
        <charset val="134"/>
      </rPr>
      <t>户农户</t>
    </r>
    <r>
      <rPr>
        <sz val="14"/>
        <rFont val="Times New Roman"/>
        <charset val="134"/>
      </rPr>
      <t>960</t>
    </r>
    <r>
      <rPr>
        <sz val="14"/>
        <rFont val="宋体"/>
        <charset val="134"/>
      </rPr>
      <t>米道路建设，宽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米。</t>
    </r>
  </si>
  <si>
    <t>佘梁村</t>
  </si>
  <si>
    <r>
      <rPr>
        <sz val="14"/>
        <rFont val="宋体"/>
        <charset val="134"/>
      </rPr>
      <t>直接受益群众</t>
    </r>
    <r>
      <rPr>
        <sz val="14"/>
        <rFont val="Times New Roman"/>
        <charset val="134"/>
      </rPr>
      <t>16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65</t>
    </r>
    <r>
      <rPr>
        <sz val="14"/>
        <rFont val="宋体"/>
        <charset val="134"/>
      </rPr>
      <t>人，其中脱贫户12户37人，改善居民出行条件，提高群众满意度。</t>
    </r>
  </si>
  <si>
    <t>（三）其他</t>
  </si>
  <si>
    <t>岚皋县南宫山镇宏大村生态河堤建设以工代赈项目</t>
  </si>
  <si>
    <r>
      <rPr>
        <sz val="14"/>
        <rFont val="宋体"/>
        <charset val="134"/>
      </rPr>
      <t>建设宏大村户外拓展训练基地（原敬老院）外侧生态河堤</t>
    </r>
    <r>
      <rPr>
        <sz val="14"/>
        <rFont val="Times New Roman"/>
        <charset val="134"/>
      </rPr>
      <t>150</t>
    </r>
    <r>
      <rPr>
        <sz val="14"/>
        <rFont val="宋体"/>
        <charset val="134"/>
      </rPr>
      <t>米。</t>
    </r>
  </si>
  <si>
    <t>宏大村</t>
  </si>
  <si>
    <r>
      <rPr>
        <sz val="14"/>
        <rFont val="宋体"/>
        <charset val="134"/>
      </rPr>
      <t>本项目实施后将形成防洪生态河堤</t>
    </r>
    <r>
      <rPr>
        <sz val="14"/>
        <rFont val="Times New Roman"/>
        <charset val="134"/>
      </rPr>
      <t>150</t>
    </r>
    <r>
      <rPr>
        <sz val="14"/>
        <rFont val="宋体"/>
        <charset val="134"/>
      </rPr>
      <t>米，保护</t>
    </r>
    <r>
      <rPr>
        <sz val="14"/>
        <rFont val="Times New Roman"/>
        <charset val="134"/>
      </rPr>
      <t>56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165</t>
    </r>
    <r>
      <rPr>
        <sz val="14"/>
        <rFont val="宋体"/>
        <charset val="134"/>
      </rPr>
      <t>人</t>
    </r>
    <r>
      <rPr>
        <sz val="14"/>
        <rFont val="Times New Roman"/>
        <charset val="134"/>
      </rPr>
      <t>54</t>
    </r>
    <r>
      <rPr>
        <sz val="14"/>
        <rFont val="宋体"/>
        <charset val="134"/>
      </rPr>
      <t>间房屋防洪安全，同时为户外拓展训练基地防洪安全提供坚实保障。</t>
    </r>
  </si>
  <si>
    <t>岚皋县南宫山镇西河村污水处理以工代赈项目</t>
  </si>
  <si>
    <r>
      <rPr>
        <sz val="14"/>
        <rFont val="宋体"/>
        <charset val="134"/>
      </rPr>
      <t>西河村一组（下河坝）、西河村一组（上河坝）、西河村二组（姚家河坝）、西河村二组（砖屋厂河坝）和西河村五组（大坪）共计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处集中污水处理设施建设，包含建设标准化三联化粪池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座及污水管网</t>
    </r>
    <r>
      <rPr>
        <sz val="14"/>
        <rFont val="Times New Roman"/>
        <charset val="134"/>
      </rPr>
      <t>3000</t>
    </r>
    <r>
      <rPr>
        <sz val="14"/>
        <rFont val="宋体"/>
        <charset val="134"/>
      </rPr>
      <t>米。</t>
    </r>
  </si>
  <si>
    <t>西河村</t>
  </si>
  <si>
    <r>
      <rPr>
        <sz val="14"/>
        <rFont val="宋体"/>
        <charset val="134"/>
      </rPr>
      <t>提升</t>
    </r>
    <r>
      <rPr>
        <sz val="14"/>
        <rFont val="Times New Roman"/>
        <charset val="134"/>
      </rPr>
      <t>89</t>
    </r>
    <r>
      <rPr>
        <sz val="14"/>
        <rFont val="宋体"/>
        <charset val="134"/>
      </rPr>
      <t>户群众生活环境质量，切实解决农村环境卫生问题，改善居住条件，提升群众满意度。</t>
    </r>
  </si>
  <si>
    <t>三、人居环境整治项目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</si>
  <si>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年南宫山镇宏大村第二批人居环境整治项目</t>
    </r>
  </si>
  <si>
    <r>
      <rPr>
        <sz val="14"/>
        <rFont val="宋体"/>
        <charset val="134"/>
      </rPr>
      <t>对宏大村村容村貌进行改造提升，建设景观小品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处，重要节点改造，公路沿线观花苗木</t>
    </r>
    <r>
      <rPr>
        <sz val="14"/>
        <rFont val="Times New Roman"/>
        <charset val="134"/>
      </rPr>
      <t>80</t>
    </r>
    <r>
      <rPr>
        <sz val="14"/>
        <rFont val="宋体"/>
        <charset val="134"/>
      </rPr>
      <t>亩。巴人部落周边环境提升，小品、常绿树木栽植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处，拆除私搭乱建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㎡。</t>
    </r>
  </si>
  <si>
    <r>
      <rPr>
        <sz val="14"/>
        <rFont val="宋体"/>
        <charset val="134"/>
      </rPr>
      <t>提升</t>
    </r>
    <r>
      <rPr>
        <sz val="14"/>
        <rFont val="Times New Roman"/>
        <charset val="134"/>
      </rPr>
      <t>63</t>
    </r>
    <r>
      <rPr>
        <sz val="14"/>
        <rFont val="宋体"/>
        <charset val="134"/>
      </rPr>
      <t>户群众生活环境，切实解决农村环境卫生问题，改善提升人居环境。提升群众满意度。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</si>
  <si>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年南宫山镇桂花村第二批人居环境整治项目</t>
    </r>
  </si>
  <si>
    <r>
      <rPr>
        <sz val="14"/>
        <rFont val="宋体"/>
        <charset val="134"/>
      </rPr>
      <t>稻田景观重点区域院房、猪圈改造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处；拆除私搭乱建</t>
    </r>
    <r>
      <rPr>
        <sz val="14"/>
        <rFont val="Times New Roman"/>
        <charset val="134"/>
      </rPr>
      <t>90</t>
    </r>
    <r>
      <rPr>
        <sz val="14"/>
        <rFont val="宋体"/>
        <charset val="134"/>
      </rPr>
      <t>㎡，新建庭院绿化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㎡；村级主干道沿线新建景观小品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处；种植五彩稻田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亩；新建群众参与性项目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个。</t>
    </r>
  </si>
  <si>
    <t>提升314户群众生活环境，切实解决农村环境卫生问题，改善提升人居环境。提升群众满意度。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</si>
  <si>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年民主镇榨溪村第二批人居环境提升工程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</si>
  <si>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院落连户路：院落路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米</t>
    </r>
    <r>
      <rPr>
        <sz val="14"/>
        <rFont val="Times New Roman"/>
        <charset val="134"/>
      </rPr>
      <t>1500</t>
    </r>
    <r>
      <rPr>
        <sz val="14"/>
        <rFont val="宋体"/>
        <charset val="134"/>
      </rPr>
      <t>米，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米入户路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 xml:space="preserve">
2.30</t>
    </r>
    <r>
      <rPr>
        <sz val="14"/>
        <rFont val="宋体"/>
        <charset val="134"/>
      </rPr>
      <t>户院坝硬化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平米，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绿化：乔灌结合绿植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米。</t>
    </r>
  </si>
  <si>
    <t>榨溪村</t>
  </si>
  <si>
    <t>提升490户群众生活环境，切实解决农村环境卫生问题，改善提升人居环境。提升群众满意度。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</si>
  <si>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年民主镇马安村第二批人居环境提升工程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</si>
  <si>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院落环境提升桥灌结合绿植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平方米；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夜间照明院落灯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盏；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新建公厕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</t>
    </r>
    <r>
      <rPr>
        <sz val="14"/>
        <rFont val="Times New Roman"/>
        <charset val="134"/>
      </rPr>
      <t>80</t>
    </r>
    <r>
      <rPr>
        <sz val="14"/>
        <rFont val="宋体"/>
        <charset val="134"/>
      </rPr>
      <t>平方米，新建休闲场所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处；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拆除乱搭乱建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平方米。</t>
    </r>
  </si>
  <si>
    <t>马安村</t>
  </si>
  <si>
    <t>提升228户群众生活环境，切实解决农村环境卫生问题，改善提升人居环境。提升群众满意度。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</si>
  <si>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年民主镇银米村第二批人居环境整治提升项目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</si>
  <si>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连户路硬化：连户路硬化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院落路硬化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花池砌筑：新建花池</t>
    </r>
    <r>
      <rPr>
        <sz val="14"/>
        <rFont val="Times New Roman"/>
        <charset val="134"/>
      </rPr>
      <t>400</t>
    </r>
    <r>
      <rPr>
        <sz val="14"/>
        <rFont val="宋体"/>
        <charset val="134"/>
      </rPr>
      <t>米，乔灌结合绿植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平方；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村庄夜间照明：实施</t>
    </r>
    <r>
      <rPr>
        <sz val="14"/>
        <rFont val="Times New Roman"/>
        <charset val="134"/>
      </rPr>
      <t>541</t>
    </r>
    <r>
      <rPr>
        <sz val="14"/>
        <rFont val="宋体"/>
        <charset val="134"/>
      </rPr>
      <t>主干道夜间照明（</t>
    </r>
    <r>
      <rPr>
        <sz val="14"/>
        <rFont val="Times New Roman"/>
        <charset val="134"/>
      </rPr>
      <t>80</t>
    </r>
    <r>
      <rPr>
        <sz val="14"/>
        <rFont val="宋体"/>
        <charset val="134"/>
      </rPr>
      <t>盏）。</t>
    </r>
  </si>
  <si>
    <t>银米村</t>
  </si>
  <si>
    <t>提升186户群众生活环境，切实解决农村环境卫生问题，改善提升人居环境。提升群众满意度。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</si>
  <si>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年民主镇枣树村人居环境整治提升项目</t>
    </r>
  </si>
  <si>
    <r>
      <rPr>
        <sz val="14"/>
        <rFont val="宋体"/>
        <charset val="134"/>
      </rPr>
      <t>枣树村容村貌提升：</t>
    </r>
    <r>
      <rPr>
        <sz val="14"/>
        <rFont val="Times New Roman"/>
        <charset val="134"/>
      </rPr>
      <t>1.</t>
    </r>
    <r>
      <rPr>
        <sz val="14"/>
        <rFont val="宋体"/>
        <charset val="134"/>
      </rPr>
      <t>院落硬化1390米。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联户路1800米。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院坝硬化20处。</t>
    </r>
  </si>
  <si>
    <t>枣树村</t>
  </si>
  <si>
    <t>提升150户群众生活环境，切实解决农村环境卫生问题，改善提升人居环境。提升群众满意度。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</si>
  <si>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年滔河镇柏坪村第二批人居环境整治提升项目</t>
    </r>
  </si>
  <si>
    <r>
      <rPr>
        <sz val="14"/>
        <rFont val="宋体"/>
        <charset val="134"/>
      </rPr>
      <t>柏坪村村容村貌提升：</t>
    </r>
    <r>
      <rPr>
        <sz val="14"/>
        <rFont val="Times New Roman"/>
        <charset val="134"/>
      </rPr>
      <t>1.</t>
    </r>
    <r>
      <rPr>
        <sz val="14"/>
        <rFont val="宋体"/>
        <charset val="134"/>
      </rPr>
      <t>院落提升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户。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庭院经济改造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户。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村庄环境提升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处。</t>
    </r>
  </si>
  <si>
    <r>
      <rPr>
        <sz val="14"/>
        <rFont val="宋体"/>
        <charset val="134"/>
      </rPr>
      <t>提升</t>
    </r>
    <r>
      <rPr>
        <sz val="14"/>
        <rFont val="Times New Roman"/>
        <charset val="134"/>
      </rPr>
      <t>25</t>
    </r>
    <r>
      <rPr>
        <sz val="14"/>
        <rFont val="宋体"/>
        <charset val="134"/>
      </rPr>
      <t>户群众生活环境，切实解决农村环境卫生问题，改善提升人居环境。提升群众满意度。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</si>
  <si>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年石门镇大河村第二批人居环境整治项目</t>
    </r>
  </si>
  <si>
    <r>
      <rPr>
        <sz val="14"/>
        <rFont val="宋体"/>
        <charset val="134"/>
      </rPr>
      <t>大河村村容村貌提升：院落墙体油画</t>
    </r>
    <r>
      <rPr>
        <sz val="14"/>
        <rFont val="Times New Roman"/>
        <charset val="134"/>
      </rPr>
      <t>400</t>
    </r>
    <r>
      <rPr>
        <sz val="14"/>
        <rFont val="宋体"/>
        <charset val="134"/>
      </rPr>
      <t>平米；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农村院落排污水渠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农村院落照明路灯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盏；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农村院落绿化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处。</t>
    </r>
  </si>
  <si>
    <t>大河村</t>
  </si>
  <si>
    <r>
      <rPr>
        <sz val="14"/>
        <rFont val="宋体"/>
        <charset val="134"/>
      </rPr>
      <t>提升</t>
    </r>
    <r>
      <rPr>
        <sz val="14"/>
        <rFont val="Times New Roman"/>
        <charset val="134"/>
      </rPr>
      <t>281</t>
    </r>
    <r>
      <rPr>
        <sz val="14"/>
        <rFont val="宋体"/>
        <charset val="134"/>
      </rPr>
      <t>户群众生活环境，切实解决农村环境卫生问题，改善提升人居环境。提升群众满意度。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</si>
  <si>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年堰门镇瑞金村第二批人居环境整治项目</t>
    </r>
  </si>
  <si>
    <r>
      <rPr>
        <sz val="14"/>
        <rFont val="宋体"/>
        <charset val="134"/>
      </rPr>
      <t>瑞金村村容村貌提升：</t>
    </r>
    <r>
      <rPr>
        <sz val="14"/>
        <rFont val="Times New Roman"/>
        <charset val="134"/>
      </rPr>
      <t>1.</t>
    </r>
    <r>
      <rPr>
        <sz val="14"/>
        <rFont val="宋体"/>
        <charset val="134"/>
      </rPr>
      <t>修建绿化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米。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实施夜间照明</t>
    </r>
    <r>
      <rPr>
        <sz val="14"/>
        <rFont val="Times New Roman"/>
        <charset val="134"/>
      </rPr>
      <t>40</t>
    </r>
    <r>
      <rPr>
        <sz val="14"/>
        <rFont val="宋体"/>
        <charset val="134"/>
      </rPr>
      <t>处。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公路沿线空闲房屋墙面处理为文化宣传氛围墙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平方米。</t>
    </r>
    <r>
      <rPr>
        <sz val="14"/>
        <rFont val="Times New Roman"/>
        <charset val="134"/>
      </rPr>
      <t>4.</t>
    </r>
    <r>
      <rPr>
        <sz val="14"/>
        <rFont val="宋体"/>
        <charset val="134"/>
      </rPr>
      <t>道路两侧植被杂物清理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公里。</t>
    </r>
    <r>
      <rPr>
        <sz val="14"/>
        <rFont val="Times New Roman"/>
        <charset val="134"/>
      </rPr>
      <t>5.</t>
    </r>
    <r>
      <rPr>
        <sz val="14"/>
        <rFont val="宋体"/>
        <charset val="134"/>
      </rPr>
      <t>村入口标示牌一个。</t>
    </r>
  </si>
  <si>
    <t>瑞金村</t>
  </si>
  <si>
    <r>
      <rPr>
        <sz val="14"/>
        <rFont val="宋体"/>
        <charset val="134"/>
      </rPr>
      <t>提升</t>
    </r>
    <r>
      <rPr>
        <sz val="14"/>
        <rFont val="Times New Roman"/>
        <charset val="134"/>
      </rPr>
      <t>527</t>
    </r>
    <r>
      <rPr>
        <sz val="14"/>
        <rFont val="宋体"/>
        <charset val="134"/>
      </rPr>
      <t>户群众生活环境，切实解决农村环境卫生问题，改善提升人居环境。提升群众满意度。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</si>
  <si>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年官元镇龙板营村第二批人居环境整治项目</t>
    </r>
  </si>
  <si>
    <r>
      <rPr>
        <sz val="14"/>
        <rFont val="宋体"/>
        <charset val="134"/>
      </rPr>
      <t>庭院环境提升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处，排洪沟</t>
    </r>
    <r>
      <rPr>
        <sz val="14"/>
        <rFont val="Times New Roman"/>
        <charset val="134"/>
      </rPr>
      <t>700</t>
    </r>
    <r>
      <rPr>
        <sz val="14"/>
        <rFont val="宋体"/>
        <charset val="134"/>
      </rPr>
      <t>米，连户路</t>
    </r>
    <r>
      <rPr>
        <sz val="14"/>
        <rFont val="Times New Roman"/>
        <charset val="134"/>
      </rPr>
      <t>550</t>
    </r>
    <r>
      <rPr>
        <sz val="14"/>
        <rFont val="宋体"/>
        <charset val="134"/>
      </rPr>
      <t>米。</t>
    </r>
  </si>
  <si>
    <r>
      <rPr>
        <sz val="14"/>
        <rFont val="Times New Roman"/>
        <charset val="134"/>
      </rPr>
      <t>5</t>
    </r>
    <r>
      <rPr>
        <sz val="14"/>
        <rFont val="宋体"/>
        <charset val="134"/>
      </rPr>
      <t>个月</t>
    </r>
  </si>
  <si>
    <t>龙板营村</t>
  </si>
  <si>
    <r>
      <rPr>
        <sz val="14"/>
        <rFont val="宋体"/>
        <charset val="134"/>
      </rPr>
      <t>提升</t>
    </r>
    <r>
      <rPr>
        <sz val="14"/>
        <rFont val="Times New Roman"/>
        <charset val="134"/>
      </rPr>
      <t>232</t>
    </r>
    <r>
      <rPr>
        <sz val="14"/>
        <rFont val="宋体"/>
        <charset val="134"/>
      </rPr>
      <t>户群众生活环境，切实解决农村环境卫生问题，改善提升人居环境。提升群众满意度。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</si>
  <si>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年大道河镇月池台村第二批农村人居环境整治项目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</si>
  <si>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新建村内公厕两处；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打造绿化小品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处；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新建村级主干道重要节点及集中院落绿化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㎡；</t>
    </r>
    <r>
      <rPr>
        <sz val="14"/>
        <rFont val="Times New Roman"/>
        <charset val="134"/>
      </rPr>
      <t>4.</t>
    </r>
    <r>
      <rPr>
        <sz val="14"/>
        <rFont val="宋体"/>
        <charset val="134"/>
      </rPr>
      <t>硬化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米宽连户路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>5.</t>
    </r>
    <r>
      <rPr>
        <sz val="14"/>
        <rFont val="宋体"/>
        <charset val="134"/>
      </rPr>
      <t>修建垃圾收集房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处；</t>
    </r>
    <r>
      <rPr>
        <sz val="14"/>
        <rFont val="Times New Roman"/>
        <charset val="134"/>
      </rPr>
      <t>6.</t>
    </r>
    <r>
      <rPr>
        <sz val="14"/>
        <rFont val="宋体"/>
        <charset val="134"/>
      </rPr>
      <t>沟渠治理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公里。</t>
    </r>
  </si>
  <si>
    <t>提升375户群众生活环境，切实解决农村环境卫生问题，改善提升人居环境。提升群众满意度。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</si>
  <si>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年佐龙镇佐龙村第二批农村人居环境整治项目</t>
    </r>
  </si>
  <si>
    <r>
      <rPr>
        <sz val="14"/>
        <rFont val="宋体"/>
        <charset val="134"/>
      </rPr>
      <t>硬化二三四六组连户路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米；三四六组院落路硬化</t>
    </r>
    <r>
      <rPr>
        <sz val="14"/>
        <rFont val="Times New Roman"/>
        <charset val="134"/>
      </rPr>
      <t>900</t>
    </r>
    <r>
      <rPr>
        <sz val="14"/>
        <rFont val="宋体"/>
        <charset val="134"/>
      </rPr>
      <t>米。</t>
    </r>
  </si>
  <si>
    <r>
      <rPr>
        <sz val="14"/>
        <rFont val="宋体"/>
        <charset val="134"/>
      </rPr>
      <t>提升</t>
    </r>
    <r>
      <rPr>
        <sz val="14"/>
        <rFont val="Times New Roman"/>
        <charset val="134"/>
      </rPr>
      <t>148</t>
    </r>
    <r>
      <rPr>
        <sz val="14"/>
        <rFont val="宋体"/>
        <charset val="134"/>
      </rPr>
      <t>户群众生活环境，切实解决改善居住条件，改善提升人居环境。提升群众满意度。</t>
    </r>
  </si>
  <si>
    <r>
      <rPr>
        <sz val="14"/>
        <rFont val="宋体"/>
        <charset val="134"/>
      </rPr>
      <t>2022年孟石岭镇武学村</t>
    </r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年第二批人居环境整治项目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</si>
  <si>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对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组</t>
    </r>
    <r>
      <rPr>
        <sz val="14"/>
        <rFont val="Times New Roman"/>
        <charset val="134"/>
      </rPr>
      <t>25</t>
    </r>
    <r>
      <rPr>
        <sz val="14"/>
        <rFont val="宋体"/>
        <charset val="134"/>
      </rPr>
      <t>户圈厕进行改建，院落提升；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对五组兴隆坪院落道路进行硬化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米，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米宽。</t>
    </r>
  </si>
  <si>
    <t>武学村</t>
  </si>
  <si>
    <r>
      <rPr>
        <sz val="14"/>
        <rFont val="宋体"/>
        <charset val="134"/>
      </rPr>
      <t>提升</t>
    </r>
    <r>
      <rPr>
        <sz val="14"/>
        <rFont val="Times New Roman"/>
        <charset val="134"/>
      </rPr>
      <t>55</t>
    </r>
    <r>
      <rPr>
        <sz val="14"/>
        <rFont val="宋体"/>
        <charset val="134"/>
      </rPr>
      <t>户群众生活环境，切实解决农村环境卫生问题，改善提升人居环境。提升群众满意度。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</si>
  <si>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年城关镇永丰村第二批人居环境整治项目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</si>
  <si>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永丰村通村通组公路硬化修复：对水毁的通村、通组公路进行修复，修复路面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处</t>
    </r>
    <r>
      <rPr>
        <sz val="14"/>
        <rFont val="Times New Roman"/>
        <charset val="134"/>
      </rPr>
      <t>210</t>
    </r>
    <r>
      <rPr>
        <sz val="14"/>
        <rFont val="宋体"/>
        <charset val="134"/>
      </rPr>
      <t>米，修建护坎</t>
    </r>
    <r>
      <rPr>
        <sz val="14"/>
        <rFont val="Times New Roman"/>
        <charset val="134"/>
      </rPr>
      <t>4</t>
    </r>
    <r>
      <rPr>
        <sz val="14"/>
        <rFont val="宋体"/>
        <charset val="134"/>
      </rPr>
      <t>处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方，修复涵洞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处，清理涵洞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处，清理边沟</t>
    </r>
    <r>
      <rPr>
        <sz val="14"/>
        <rFont val="Times New Roman"/>
        <charset val="134"/>
      </rPr>
      <t>6.33</t>
    </r>
    <r>
      <rPr>
        <sz val="14"/>
        <rFont val="宋体"/>
        <charset val="134"/>
      </rPr>
      <t>公里。</t>
    </r>
  </si>
  <si>
    <t>永丰村</t>
  </si>
  <si>
    <t>提升346户群众生活环境，切实解决农村环境卫生问题，改善提升人居环境。提升群众满意度。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</si>
  <si>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年蔺河镇和平村农村人居环境整治项目</t>
    </r>
  </si>
  <si>
    <t>院坝硬化400平方米；院落路硬化185米；连户路硬化94米；道路改造150米；路基浆砌石挡墙250立方米；水沟治理200米；仿竹节篱笆护栏500米；结点绿化300平方米；配备垃圾桶60个；五小庭院建设23户。</t>
  </si>
  <si>
    <t>和平村</t>
  </si>
  <si>
    <t>提升23户群众生活环境，切实解决农村环境卫生问题，改善提升人居环境。提升群众满意度。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</si>
  <si>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年大道河镇白果坪村农村人居环境整治项目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</si>
  <si>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院坝硬化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㎡；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硬化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米宽连户路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米，硬化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米院落路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打造五小庭院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户。</t>
    </r>
  </si>
  <si>
    <t>提升65户群众生活环境，切实解决农村环境卫生问题，改善提升人居环境。提升群众满意度。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</si>
  <si>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年民主镇田湾村农村人居环境整治项目</t>
    </r>
  </si>
  <si>
    <r>
      <rPr>
        <sz val="14"/>
        <rFont val="宋体"/>
        <charset val="134"/>
      </rPr>
      <t>陈忠平门口至陈坦高商店街道两侧绿化，村卫生室至活动室后绿化，新村至社区工厂沿线绿化及综合提升；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院落路硬化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米，院坝硬化</t>
    </r>
    <r>
      <rPr>
        <sz val="14"/>
        <rFont val="Times New Roman"/>
        <charset val="134"/>
      </rPr>
      <t>16</t>
    </r>
    <r>
      <rPr>
        <sz val="14"/>
        <rFont val="宋体"/>
        <charset val="134"/>
      </rPr>
      <t>处。</t>
    </r>
  </si>
  <si>
    <t>提升226户群众生活环境，切实解决农村环境卫生问题，改善提升人居环境。提升群众满意度。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</si>
  <si>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年佐龙镇乱石沟村农村人居环境整治项目</t>
    </r>
  </si>
  <si>
    <r>
      <rPr>
        <sz val="14"/>
        <rFont val="宋体"/>
        <charset val="134"/>
      </rPr>
      <t>院落环境整治提升工程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处，污水处理池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座及管网800米，连户路硬化2</t>
    </r>
    <r>
      <rPr>
        <sz val="14"/>
        <rFont val="Times New Roman"/>
        <charset val="134"/>
      </rPr>
      <t>00</t>
    </r>
    <r>
      <rPr>
        <sz val="14"/>
        <rFont val="宋体"/>
        <charset val="134"/>
      </rPr>
      <t>米。</t>
    </r>
  </si>
  <si>
    <t>乱石沟村</t>
  </si>
  <si>
    <t>提升30户群众生活环境，切实解决农村环境卫生问题，改善提升人居环境。提升群众满意度。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</si>
  <si>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年四季镇天坪村农村人居环境整治项目</t>
    </r>
  </si>
  <si>
    <r>
      <rPr>
        <sz val="14"/>
        <rFont val="宋体"/>
        <charset val="134"/>
      </rPr>
      <t>天坪村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米宽连户路硬化</t>
    </r>
    <r>
      <rPr>
        <sz val="14"/>
        <rFont val="Times New Roman"/>
        <charset val="134"/>
      </rPr>
      <t>2050</t>
    </r>
    <r>
      <rPr>
        <sz val="14"/>
        <rFont val="宋体"/>
        <charset val="134"/>
      </rPr>
      <t>米，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米宽院落路硬化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米，空闲地绿化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平方，修建花池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米，拆除公路沿线乱搭乱建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处。</t>
    </r>
  </si>
  <si>
    <t>提升40户群众生活环境，切实解决农村环境卫生问题，改善提升人居环境。提升群众满意度。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</si>
  <si>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年蔺河镇草垭村第二批人居环境整治项目</t>
    </r>
  </si>
  <si>
    <r>
      <rPr>
        <sz val="14"/>
        <rFont val="宋体"/>
        <charset val="134"/>
      </rPr>
      <t>污水管网建设：新建污水管道</t>
    </r>
    <r>
      <rPr>
        <sz val="14"/>
        <rFont val="Times New Roman"/>
        <charset val="134"/>
      </rPr>
      <t>1500</t>
    </r>
    <r>
      <rPr>
        <sz val="14"/>
        <rFont val="宋体"/>
        <charset val="134"/>
      </rPr>
      <t>米，沟渠治理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米。</t>
    </r>
  </si>
  <si>
    <t>草垭村</t>
  </si>
  <si>
    <r>
      <rPr>
        <sz val="14"/>
        <rFont val="宋体"/>
        <charset val="134"/>
      </rPr>
      <t>提升</t>
    </r>
    <r>
      <rPr>
        <sz val="14"/>
        <rFont val="Times New Roman"/>
        <charset val="134"/>
      </rPr>
      <t>269</t>
    </r>
    <r>
      <rPr>
        <sz val="14"/>
        <rFont val="宋体"/>
        <charset val="134"/>
      </rPr>
      <t>户群众生活环境，切实解决农村环境卫生问题，改善提升人居环境。提升群众满意度。</t>
    </r>
  </si>
  <si>
    <t>四、其他项目</t>
  </si>
  <si>
    <t>岚皋县乡村振兴示范村规划编制项目</t>
  </si>
  <si>
    <t>对全县13个乡村振兴示范村规划编制费用进行补助，每村补助10万元。</t>
  </si>
  <si>
    <t>村庄规划提升，人居环境改善，基础设施完善，农户直接受益。</t>
  </si>
  <si>
    <t>结合各村实际，合理做好村庄规划，提升人居环境，助力乡村建设，优化农户生产生活条件。</t>
  </si>
  <si>
    <t>佐龙镇佐龙村数字乡村建设项目</t>
  </si>
  <si>
    <t>以村级为单位建设数智乡村综合服务平台，涵盖资产管理、社会治理、产品展示、智慧党建、智慧农业、安全用水等模块。资源目录数字档案，农业园种植地图及可视化实时生长环境。</t>
  </si>
  <si>
    <t>建设数字乡村，完善村级公共服务体系；乡村数字产业发展，带动农户增收致富；提升基层治理效率，共建乡村治理新格局。</t>
  </si>
  <si>
    <t>实现信息化与乡村治理深度融合，更好的服务群众，形成高效的共建共治共享乡村治理新格局。项目建成后全村445户1358人受益。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</si>
  <si>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年项目管理费</t>
    </r>
  </si>
  <si>
    <t>项目管理费</t>
  </si>
  <si>
    <r>
      <rPr>
        <b/>
        <sz val="28"/>
        <color theme="1"/>
        <rFont val="宋体"/>
        <charset val="134"/>
      </rPr>
      <t>岚皋县</t>
    </r>
    <r>
      <rPr>
        <b/>
        <sz val="28"/>
        <color theme="1"/>
        <rFont val="Times New Roman"/>
        <charset val="134"/>
      </rPr>
      <t>2022</t>
    </r>
    <r>
      <rPr>
        <b/>
        <sz val="28"/>
        <color theme="1"/>
        <rFont val="宋体"/>
        <charset val="134"/>
      </rPr>
      <t>年度第二批财政衔接资金项目汇总表</t>
    </r>
  </si>
  <si>
    <t>项目数（个数）</t>
  </si>
  <si>
    <t>其中：财政衔接资金（万元）</t>
  </si>
  <si>
    <r>
      <rPr>
        <b/>
        <sz val="16"/>
        <color theme="1"/>
        <rFont val="宋体"/>
        <charset val="134"/>
      </rPr>
      <t>户数</t>
    </r>
    <r>
      <rPr>
        <b/>
        <sz val="16"/>
        <color theme="1"/>
        <rFont val="Times New Roman"/>
        <charset val="134"/>
      </rPr>
      <t>(</t>
    </r>
    <r>
      <rPr>
        <b/>
        <sz val="16"/>
        <color theme="1"/>
        <rFont val="宋体"/>
        <charset val="134"/>
      </rPr>
      <t>户</t>
    </r>
    <r>
      <rPr>
        <b/>
        <sz val="16"/>
        <color theme="1"/>
        <rFont val="Times New Roman"/>
        <charset val="134"/>
      </rPr>
      <t>)</t>
    </r>
  </si>
  <si>
    <t>中央资金</t>
  </si>
  <si>
    <t>省级资金</t>
  </si>
  <si>
    <t>市级资金</t>
  </si>
  <si>
    <t>县级资金</t>
  </si>
</sst>
</file>

<file path=xl/styles.xml><?xml version="1.0" encoding="utf-8"?>
<styleSheet xmlns="http://schemas.openxmlformats.org/spreadsheetml/2006/main">
  <numFmts count="8">
    <numFmt numFmtId="176" formatCode="0_);[Red]\(0\)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.00_);[Red]\(0.00\)"/>
  </numFmts>
  <fonts count="4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28"/>
      <color theme="1"/>
      <name val="宋体"/>
      <charset val="134"/>
    </font>
    <font>
      <b/>
      <sz val="28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6"/>
      <name val="Times New Roman"/>
      <charset val="134"/>
    </font>
    <font>
      <b/>
      <sz val="14"/>
      <name val="Times New Roman"/>
      <charset val="134"/>
    </font>
    <font>
      <sz val="14"/>
      <name val="宋体"/>
      <charset val="134"/>
      <scheme val="minor"/>
    </font>
    <font>
      <b/>
      <sz val="28"/>
      <name val="宋体"/>
      <charset val="134"/>
    </font>
    <font>
      <b/>
      <sz val="28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4"/>
      <name val="仿宋_GB2312"/>
      <charset val="134"/>
    </font>
    <font>
      <vertAlign val="superscript"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9" fillId="15" borderId="11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0"/>
    <xf numFmtId="0" fontId="21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7" xfId="5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justify" vertical="center" wrapText="1"/>
    </xf>
    <xf numFmtId="0" fontId="18" fillId="0" borderId="7" xfId="0" applyNumberFormat="1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178" fontId="18" fillId="0" borderId="7" xfId="0" applyNumberFormat="1" applyFont="1" applyFill="1" applyBorder="1" applyAlignment="1">
      <alignment horizontal="justify" vertical="center" wrapText="1"/>
    </xf>
    <xf numFmtId="176" fontId="18" fillId="0" borderId="7" xfId="0" applyNumberFormat="1" applyFont="1" applyFill="1" applyBorder="1" applyAlignment="1">
      <alignment horizontal="center" vertical="center"/>
    </xf>
    <xf numFmtId="179" fontId="18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NumberFormat="1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8" fillId="0" borderId="7" xfId="50" applyFont="1" applyFill="1" applyBorder="1" applyAlignment="1">
      <alignment horizontal="justify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justify" vertical="center" wrapText="1"/>
    </xf>
    <xf numFmtId="0" fontId="18" fillId="0" borderId="7" xfId="0" applyFont="1" applyFill="1" applyBorder="1" applyAlignment="1">
      <alignment horizontal="left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 wrapText="1"/>
    </xf>
    <xf numFmtId="177" fontId="13" fillId="0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3" fillId="0" borderId="7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justify" vertical="center" wrapText="1"/>
    </xf>
    <xf numFmtId="0" fontId="20" fillId="0" borderId="7" xfId="0" applyFont="1" applyFill="1" applyBorder="1" applyAlignment="1">
      <alignment horizontal="center" vertical="center" wrapText="1"/>
    </xf>
    <xf numFmtId="177" fontId="18" fillId="0" borderId="7" xfId="0" applyNumberFormat="1" applyFont="1" applyFill="1" applyBorder="1" applyAlignment="1">
      <alignment horizontal="justify" vertical="center" wrapText="1"/>
    </xf>
    <xf numFmtId="177" fontId="17" fillId="0" borderId="7" xfId="0" applyNumberFormat="1" applyFont="1" applyFill="1" applyBorder="1" applyAlignment="1">
      <alignment horizontal="justify" vertical="center" wrapText="1"/>
    </xf>
    <xf numFmtId="0" fontId="13" fillId="0" borderId="7" xfId="50" applyFont="1" applyFill="1" applyBorder="1" applyAlignment="1">
      <alignment horizontal="center" vertical="center" wrapText="1"/>
    </xf>
    <xf numFmtId="0" fontId="13" fillId="0" borderId="7" xfId="5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justify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0" borderId="7" xfId="50" applyFont="1" applyFill="1" applyBorder="1" applyAlignment="1">
      <alignment horizontal="center" vertical="center" wrapText="1"/>
    </xf>
    <xf numFmtId="0" fontId="10" fillId="0" borderId="7" xfId="50" applyFont="1" applyFill="1" applyBorder="1" applyAlignment="1">
      <alignment horizontal="center" vertical="center" wrapText="1"/>
    </xf>
    <xf numFmtId="0" fontId="18" fillId="0" borderId="7" xfId="50" applyFont="1" applyFill="1" applyBorder="1" applyAlignment="1">
      <alignment horizontal="center" vertical="center"/>
    </xf>
    <xf numFmtId="177" fontId="10" fillId="0" borderId="7" xfId="51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/>
    </xf>
    <xf numFmtId="177" fontId="13" fillId="0" borderId="7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left" vertical="center" wrapText="1"/>
    </xf>
    <xf numFmtId="177" fontId="18" fillId="0" borderId="7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6 2 2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14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3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454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455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4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5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6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7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8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908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909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1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1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12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13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14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15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16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17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18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19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2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92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9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0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1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2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1374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1375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3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4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5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6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7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1828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1829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3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3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32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33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34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35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36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37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38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39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4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184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8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19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0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1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2294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2295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2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3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4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5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4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4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5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5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5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5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5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5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5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5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5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5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6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6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6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6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6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6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6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6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6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6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7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7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7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7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7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7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7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7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7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7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8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8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8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8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8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8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8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8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8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8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9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9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9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9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9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9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9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9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9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69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0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0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0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0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0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0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0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0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0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0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1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1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1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1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1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1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1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1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1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1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2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2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2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2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2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2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2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2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2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2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3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3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3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3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3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3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3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3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38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39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40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41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42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43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44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45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46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101</xdr:row>
      <xdr:rowOff>0</xdr:rowOff>
    </xdr:from>
    <xdr:to>
      <xdr:col>2</xdr:col>
      <xdr:colOff>412115</xdr:colOff>
      <xdr:row>101</xdr:row>
      <xdr:rowOff>0</xdr:rowOff>
    </xdr:to>
    <xdr:sp>
      <xdr:nvSpPr>
        <xdr:cNvPr id="2747" name="Text Box 7"/>
        <xdr:cNvSpPr txBox="1"/>
      </xdr:nvSpPr>
      <xdr:spPr>
        <a:xfrm>
          <a:off x="2709545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2748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57150</xdr:colOff>
      <xdr:row>101</xdr:row>
      <xdr:rowOff>0</xdr:rowOff>
    </xdr:to>
    <xdr:sp>
      <xdr:nvSpPr>
        <xdr:cNvPr id="2749" name="Text Box 7"/>
        <xdr:cNvSpPr txBox="1"/>
      </xdr:nvSpPr>
      <xdr:spPr>
        <a:xfrm>
          <a:off x="2354580" y="16352520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5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5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52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53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54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55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56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57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58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59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6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6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62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63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64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65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66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67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68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69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70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71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72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281305</xdr:colOff>
      <xdr:row>101</xdr:row>
      <xdr:rowOff>406400</xdr:rowOff>
    </xdr:to>
    <xdr:sp>
      <xdr:nvSpPr>
        <xdr:cNvPr id="2773" name="Image1"/>
        <xdr:cNvSpPr>
          <a:spLocks noChangeAspect="1"/>
        </xdr:cNvSpPr>
      </xdr:nvSpPr>
      <xdr:spPr>
        <a:xfrm>
          <a:off x="2367915" y="1635252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74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75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76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77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78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79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8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8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82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83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84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85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86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87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88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89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9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9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92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93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94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95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96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97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98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799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0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0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02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03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04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05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06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07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08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09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1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1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12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13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14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15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16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17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18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19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2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2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22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23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24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25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26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27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28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29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30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31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32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101</xdr:row>
      <xdr:rowOff>0</xdr:rowOff>
    </xdr:from>
    <xdr:to>
      <xdr:col>2</xdr:col>
      <xdr:colOff>274320</xdr:colOff>
      <xdr:row>101</xdr:row>
      <xdr:rowOff>399415</xdr:rowOff>
    </xdr:to>
    <xdr:sp>
      <xdr:nvSpPr>
        <xdr:cNvPr id="2833" name="Image1"/>
        <xdr:cNvSpPr>
          <a:spLocks noChangeAspect="1"/>
        </xdr:cNvSpPr>
      </xdr:nvSpPr>
      <xdr:spPr>
        <a:xfrm>
          <a:off x="2367915" y="1635252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34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35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36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37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38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39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40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41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42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43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44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45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46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47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48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49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50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51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52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53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54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55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56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57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58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59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60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61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62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63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64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65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66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67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68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69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70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71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72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73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74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75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76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77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78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79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80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281305</xdr:colOff>
      <xdr:row>31</xdr:row>
      <xdr:rowOff>406400</xdr:rowOff>
    </xdr:to>
    <xdr:sp>
      <xdr:nvSpPr>
        <xdr:cNvPr id="2881" name="Image1"/>
        <xdr:cNvSpPr>
          <a:spLocks noChangeAspect="1"/>
        </xdr:cNvSpPr>
      </xdr:nvSpPr>
      <xdr:spPr>
        <a:xfrm>
          <a:off x="2367915" y="426593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82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83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84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85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86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87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88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89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90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91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92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93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94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95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96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97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98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899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00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01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02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03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04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05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06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07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08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09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10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11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12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13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14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15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16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17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18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19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20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21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22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23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24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25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26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27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28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29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30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31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32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33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34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35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36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37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38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39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40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31</xdr:row>
      <xdr:rowOff>0</xdr:rowOff>
    </xdr:from>
    <xdr:to>
      <xdr:col>2</xdr:col>
      <xdr:colOff>274320</xdr:colOff>
      <xdr:row>31</xdr:row>
      <xdr:rowOff>399415</xdr:rowOff>
    </xdr:to>
    <xdr:sp>
      <xdr:nvSpPr>
        <xdr:cNvPr id="2941" name="Image1"/>
        <xdr:cNvSpPr>
          <a:spLocks noChangeAspect="1"/>
        </xdr:cNvSpPr>
      </xdr:nvSpPr>
      <xdr:spPr>
        <a:xfrm>
          <a:off x="2367915" y="426593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42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43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44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45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46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47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48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49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50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51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52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53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54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55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56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57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58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59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60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61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62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63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64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65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66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67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68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69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70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71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72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73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74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75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76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77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78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79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80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81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82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83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84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85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86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87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88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281305</xdr:colOff>
      <xdr:row>37</xdr:row>
      <xdr:rowOff>406400</xdr:rowOff>
    </xdr:to>
    <xdr:sp>
      <xdr:nvSpPr>
        <xdr:cNvPr id="2989" name="Image1"/>
        <xdr:cNvSpPr>
          <a:spLocks noChangeAspect="1"/>
        </xdr:cNvSpPr>
      </xdr:nvSpPr>
      <xdr:spPr>
        <a:xfrm>
          <a:off x="2367915" y="535686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90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91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92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93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94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95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96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97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98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2999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00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01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02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03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04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05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06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07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08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09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10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11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12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13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14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15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16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17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18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19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20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21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22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23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24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25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26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27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28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29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30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31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32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33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34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35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36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37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38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39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40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41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42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43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44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45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46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47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48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37</xdr:row>
      <xdr:rowOff>0</xdr:rowOff>
    </xdr:from>
    <xdr:to>
      <xdr:col>2</xdr:col>
      <xdr:colOff>274320</xdr:colOff>
      <xdr:row>37</xdr:row>
      <xdr:rowOff>399415</xdr:rowOff>
    </xdr:to>
    <xdr:sp>
      <xdr:nvSpPr>
        <xdr:cNvPr id="3049" name="Image1"/>
        <xdr:cNvSpPr>
          <a:spLocks noChangeAspect="1"/>
        </xdr:cNvSpPr>
      </xdr:nvSpPr>
      <xdr:spPr>
        <a:xfrm>
          <a:off x="2367915" y="535686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50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51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52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53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54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55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56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57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58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59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60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61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62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63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64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65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66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67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68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69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70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71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72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73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74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75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76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77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78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79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80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81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82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83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84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85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86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87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88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89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90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91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92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93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94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95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96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281305</xdr:colOff>
      <xdr:row>103</xdr:row>
      <xdr:rowOff>406400</xdr:rowOff>
    </xdr:to>
    <xdr:sp>
      <xdr:nvSpPr>
        <xdr:cNvPr id="3097" name="Image1"/>
        <xdr:cNvSpPr>
          <a:spLocks noChangeAspect="1"/>
        </xdr:cNvSpPr>
      </xdr:nvSpPr>
      <xdr:spPr>
        <a:xfrm>
          <a:off x="2367915" y="166433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98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099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00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01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02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03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04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05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06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07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08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09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10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11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12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13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14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15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16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17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18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19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20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21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22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23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24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25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26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27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28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29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30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31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32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33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34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35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36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37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38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39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40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41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42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43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44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45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46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47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48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49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50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51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52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53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54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55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56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103</xdr:row>
      <xdr:rowOff>0</xdr:rowOff>
    </xdr:from>
    <xdr:to>
      <xdr:col>2</xdr:col>
      <xdr:colOff>274320</xdr:colOff>
      <xdr:row>103</xdr:row>
      <xdr:rowOff>399415</xdr:rowOff>
    </xdr:to>
    <xdr:sp>
      <xdr:nvSpPr>
        <xdr:cNvPr id="3157" name="Image1"/>
        <xdr:cNvSpPr>
          <a:spLocks noChangeAspect="1"/>
        </xdr:cNvSpPr>
      </xdr:nvSpPr>
      <xdr:spPr>
        <a:xfrm>
          <a:off x="2367915" y="166433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2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3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4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5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6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7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8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9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0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1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2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3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4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5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6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7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8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9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20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21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22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23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24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25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26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27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28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29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30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31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32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33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34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35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36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37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38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39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40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41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42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43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44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45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46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47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48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281305</xdr:colOff>
      <xdr:row>18</xdr:row>
      <xdr:rowOff>406400</xdr:rowOff>
    </xdr:to>
    <xdr:sp>
      <xdr:nvSpPr>
        <xdr:cNvPr id="49" name="Image1"/>
        <xdr:cNvSpPr>
          <a:spLocks noChangeAspect="1"/>
        </xdr:cNvSpPr>
      </xdr:nvSpPr>
      <xdr:spPr>
        <a:xfrm>
          <a:off x="3195320" y="851027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50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51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52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53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54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55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56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57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58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59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60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61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62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63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64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65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66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67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68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69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70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71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72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73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74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75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76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77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78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79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80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81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82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83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84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85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86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87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88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89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90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91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92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93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94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95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96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97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98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99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00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01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02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03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04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05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06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07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08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18</xdr:row>
      <xdr:rowOff>0</xdr:rowOff>
    </xdr:from>
    <xdr:to>
      <xdr:col>1</xdr:col>
      <xdr:colOff>274320</xdr:colOff>
      <xdr:row>18</xdr:row>
      <xdr:rowOff>399415</xdr:rowOff>
    </xdr:to>
    <xdr:sp>
      <xdr:nvSpPr>
        <xdr:cNvPr id="109" name="Image1"/>
        <xdr:cNvSpPr>
          <a:spLocks noChangeAspect="1"/>
        </xdr:cNvSpPr>
      </xdr:nvSpPr>
      <xdr:spPr>
        <a:xfrm>
          <a:off x="3195320" y="851027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7"/>
  <sheetViews>
    <sheetView showZeros="0" tabSelected="1" zoomScale="70" zoomScaleNormal="70" workbookViewId="0">
      <pane ySplit="5" topLeftCell="A6" activePane="bottomLeft" state="frozen"/>
      <selection/>
      <selection pane="bottomLeft" activeCell="E3" sqref="E3:E4"/>
    </sheetView>
  </sheetViews>
  <sheetFormatPr defaultColWidth="9" defaultRowHeight="18.75"/>
  <cols>
    <col min="1" max="1" width="6.125" style="28" customWidth="1"/>
    <col min="2" max="2" width="24.775" style="28" customWidth="1"/>
    <col min="3" max="3" width="39.5" style="28" customWidth="1"/>
    <col min="4" max="4" width="7.875" style="28" customWidth="1"/>
    <col min="5" max="5" width="13.675" style="28" customWidth="1"/>
    <col min="6" max="6" width="13.875" style="28" customWidth="1"/>
    <col min="7" max="7" width="16.7583333333333" style="28" customWidth="1"/>
    <col min="8" max="8" width="15.125" style="28" customWidth="1"/>
    <col min="9" max="9" width="9.40833333333333" style="28" customWidth="1"/>
    <col min="10" max="10" width="10.725" style="28" customWidth="1"/>
    <col min="11" max="12" width="10.4416666666667" style="28" customWidth="1"/>
    <col min="13" max="13" width="8.96666666666667" style="28" customWidth="1"/>
    <col min="14" max="14" width="9.85" style="28" customWidth="1"/>
    <col min="15" max="15" width="8.08333333333333" style="28" customWidth="1"/>
    <col min="16" max="16" width="12.2" style="28" customWidth="1"/>
    <col min="17" max="17" width="14.4083333333333" style="28" customWidth="1"/>
    <col min="18" max="18" width="12.2" style="28" customWidth="1"/>
    <col min="19" max="19" width="14.2583333333333" style="28" customWidth="1"/>
    <col min="20" max="20" width="23.0416666666667" style="28" customWidth="1"/>
    <col min="21" max="21" width="25" style="30" customWidth="1"/>
    <col min="22" max="22" width="4.75" style="28" customWidth="1"/>
    <col min="23" max="16384" width="9" style="31"/>
  </cols>
  <sheetData>
    <row r="1" s="28" customFormat="1" ht="79" customHeight="1" spans="1:22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64"/>
      <c r="V1" s="33"/>
    </row>
    <row r="2" s="28" customFormat="1" ht="31" customHeight="1" spans="1:22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/>
      <c r="G2" s="34" t="s">
        <v>6</v>
      </c>
      <c r="H2" s="34" t="s">
        <v>7</v>
      </c>
      <c r="I2" s="34" t="s">
        <v>8</v>
      </c>
      <c r="J2" s="35"/>
      <c r="K2" s="35"/>
      <c r="L2" s="35"/>
      <c r="M2" s="35"/>
      <c r="N2" s="35"/>
      <c r="O2" s="35"/>
      <c r="P2" s="34" t="s">
        <v>9</v>
      </c>
      <c r="Q2" s="35"/>
      <c r="R2" s="35"/>
      <c r="S2" s="35"/>
      <c r="T2" s="34" t="s">
        <v>10</v>
      </c>
      <c r="U2" s="34" t="s">
        <v>11</v>
      </c>
      <c r="V2" s="34" t="s">
        <v>12</v>
      </c>
    </row>
    <row r="3" s="28" customFormat="1" ht="32" customHeight="1" spans="1:22">
      <c r="A3" s="35"/>
      <c r="B3" s="35"/>
      <c r="C3" s="35"/>
      <c r="D3" s="35"/>
      <c r="E3" s="34" t="s">
        <v>13</v>
      </c>
      <c r="F3" s="34" t="s">
        <v>14</v>
      </c>
      <c r="G3" s="35"/>
      <c r="H3" s="35"/>
      <c r="I3" s="34" t="s">
        <v>15</v>
      </c>
      <c r="J3" s="34" t="s">
        <v>16</v>
      </c>
      <c r="K3" s="35"/>
      <c r="L3" s="35"/>
      <c r="M3" s="35"/>
      <c r="N3" s="35"/>
      <c r="O3" s="34" t="s">
        <v>17</v>
      </c>
      <c r="P3" s="34" t="s">
        <v>18</v>
      </c>
      <c r="Q3" s="34" t="s">
        <v>19</v>
      </c>
      <c r="R3" s="34" t="s">
        <v>20</v>
      </c>
      <c r="S3" s="35"/>
      <c r="T3" s="35"/>
      <c r="U3" s="35"/>
      <c r="V3" s="35"/>
    </row>
    <row r="4" s="28" customFormat="1" ht="44" customHeight="1" spans="1:22">
      <c r="A4" s="35"/>
      <c r="B4" s="35"/>
      <c r="C4" s="35"/>
      <c r="D4" s="35"/>
      <c r="E4" s="35"/>
      <c r="F4" s="35"/>
      <c r="G4" s="35"/>
      <c r="H4" s="35"/>
      <c r="I4" s="35"/>
      <c r="J4" s="34" t="s">
        <v>21</v>
      </c>
      <c r="K4" s="34" t="s">
        <v>22</v>
      </c>
      <c r="L4" s="34" t="s">
        <v>23</v>
      </c>
      <c r="M4" s="34" t="s">
        <v>24</v>
      </c>
      <c r="N4" s="34" t="s">
        <v>25</v>
      </c>
      <c r="O4" s="35"/>
      <c r="P4" s="35"/>
      <c r="Q4" s="35"/>
      <c r="R4" s="34" t="s">
        <v>18</v>
      </c>
      <c r="S4" s="34" t="s">
        <v>19</v>
      </c>
      <c r="T4" s="35"/>
      <c r="U4" s="35"/>
      <c r="V4" s="35"/>
    </row>
    <row r="5" s="28" customFormat="1" ht="50" customHeight="1" spans="1:22">
      <c r="A5" s="35"/>
      <c r="B5" s="35"/>
      <c r="C5" s="35">
        <f>C6+C65+C83+C104</f>
        <v>87</v>
      </c>
      <c r="D5" s="35"/>
      <c r="E5" s="35"/>
      <c r="F5" s="19"/>
      <c r="G5" s="35"/>
      <c r="H5" s="35"/>
      <c r="I5" s="35">
        <f t="shared" ref="I5:I17" si="0">J5+O5</f>
        <v>10440</v>
      </c>
      <c r="J5" s="35">
        <f>J6+J65+J83+J104</f>
        <v>8055</v>
      </c>
      <c r="K5" s="35">
        <f>K6+K65+K83+K104</f>
        <v>3192</v>
      </c>
      <c r="L5" s="35">
        <f>L6+L65+L83+L104</f>
        <v>1778</v>
      </c>
      <c r="M5" s="35">
        <f t="shared" ref="M5:S5" si="1">M6+M65+M83+M104</f>
        <v>900</v>
      </c>
      <c r="N5" s="35">
        <f t="shared" si="1"/>
        <v>1883</v>
      </c>
      <c r="O5" s="35">
        <f t="shared" si="1"/>
        <v>2385</v>
      </c>
      <c r="P5" s="35">
        <f t="shared" si="1"/>
        <v>11437</v>
      </c>
      <c r="Q5" s="35">
        <f t="shared" si="1"/>
        <v>31243</v>
      </c>
      <c r="R5" s="35">
        <f t="shared" si="1"/>
        <v>5239</v>
      </c>
      <c r="S5" s="35">
        <f t="shared" si="1"/>
        <v>12298</v>
      </c>
      <c r="T5" s="35"/>
      <c r="U5" s="65"/>
      <c r="V5" s="35"/>
    </row>
    <row r="6" s="29" customFormat="1" ht="50" customHeight="1" spans="1:22">
      <c r="A6" s="34" t="s">
        <v>26</v>
      </c>
      <c r="B6" s="35"/>
      <c r="C6" s="35">
        <f>C7+C42+C51+C56</f>
        <v>49</v>
      </c>
      <c r="D6" s="35"/>
      <c r="E6" s="35"/>
      <c r="F6" s="35"/>
      <c r="G6" s="35"/>
      <c r="H6" s="35"/>
      <c r="I6" s="35">
        <f t="shared" si="0"/>
        <v>8330</v>
      </c>
      <c r="J6" s="35">
        <f>J7+J42+J51+J56</f>
        <v>5988</v>
      </c>
      <c r="K6" s="35">
        <f>K7+K42+K51+K56</f>
        <v>2021</v>
      </c>
      <c r="L6" s="35">
        <f>L7+L42+L51+L56</f>
        <v>1177</v>
      </c>
      <c r="M6" s="35">
        <f t="shared" ref="M6:S6" si="2">M7+M42+M51+M56</f>
        <v>715</v>
      </c>
      <c r="N6" s="35">
        <f t="shared" si="2"/>
        <v>1773</v>
      </c>
      <c r="O6" s="35">
        <f t="shared" si="2"/>
        <v>2342</v>
      </c>
      <c r="P6" s="35">
        <f t="shared" si="2"/>
        <v>6144</v>
      </c>
      <c r="Q6" s="35">
        <f t="shared" si="2"/>
        <v>15319</v>
      </c>
      <c r="R6" s="35">
        <f t="shared" si="2"/>
        <v>3392</v>
      </c>
      <c r="S6" s="35">
        <f t="shared" si="2"/>
        <v>6838</v>
      </c>
      <c r="T6" s="35"/>
      <c r="U6" s="65"/>
      <c r="V6" s="35"/>
    </row>
    <row r="7" s="28" customFormat="1" ht="50" customHeight="1" spans="1:22">
      <c r="A7" s="34" t="s">
        <v>27</v>
      </c>
      <c r="B7" s="35"/>
      <c r="C7" s="35">
        <f>C8+C15+C25+C31+C38</f>
        <v>29</v>
      </c>
      <c r="D7" s="35"/>
      <c r="E7" s="35"/>
      <c r="F7" s="35"/>
      <c r="G7" s="35"/>
      <c r="H7" s="35"/>
      <c r="I7" s="35">
        <f t="shared" si="0"/>
        <v>4810</v>
      </c>
      <c r="J7" s="35">
        <f>K7+L7+M7+N7</f>
        <v>2508</v>
      </c>
      <c r="K7" s="35">
        <f>K8+K15+K25+K31+K38</f>
        <v>1118</v>
      </c>
      <c r="L7" s="35">
        <f>L8+L15+L25+L31+L38</f>
        <v>540</v>
      </c>
      <c r="M7" s="35">
        <f t="shared" ref="M7:S7" si="3">M8+M15+M25+M31+M38</f>
        <v>445</v>
      </c>
      <c r="N7" s="35">
        <f t="shared" si="3"/>
        <v>405</v>
      </c>
      <c r="O7" s="35">
        <f t="shared" si="3"/>
        <v>2302</v>
      </c>
      <c r="P7" s="35">
        <f t="shared" si="3"/>
        <v>2140</v>
      </c>
      <c r="Q7" s="35">
        <f t="shared" si="3"/>
        <v>3956</v>
      </c>
      <c r="R7" s="35">
        <f t="shared" si="3"/>
        <v>1536</v>
      </c>
      <c r="S7" s="35">
        <f t="shared" si="3"/>
        <v>1631</v>
      </c>
      <c r="T7" s="19"/>
      <c r="U7" s="66"/>
      <c r="V7" s="19"/>
    </row>
    <row r="8" s="29" customFormat="1" ht="50" customHeight="1" spans="1:22">
      <c r="A8" s="34" t="s">
        <v>28</v>
      </c>
      <c r="B8" s="35"/>
      <c r="C8" s="35">
        <v>6</v>
      </c>
      <c r="D8" s="36"/>
      <c r="E8" s="35"/>
      <c r="F8" s="35"/>
      <c r="G8" s="35"/>
      <c r="H8" s="35"/>
      <c r="I8" s="58">
        <f t="shared" si="0"/>
        <v>1000</v>
      </c>
      <c r="J8" s="58">
        <f t="shared" ref="J8:J45" si="4">SUM(K8:N8)</f>
        <v>750</v>
      </c>
      <c r="K8" s="58">
        <f>SUM(K9:K14)</f>
        <v>250</v>
      </c>
      <c r="L8" s="58">
        <f t="shared" ref="L8:S8" si="5">SUM(L9:L14)</f>
        <v>0</v>
      </c>
      <c r="M8" s="58">
        <f t="shared" si="5"/>
        <v>95</v>
      </c>
      <c r="N8" s="58">
        <f t="shared" si="5"/>
        <v>405</v>
      </c>
      <c r="O8" s="58">
        <f t="shared" si="5"/>
        <v>250</v>
      </c>
      <c r="P8" s="58">
        <f t="shared" si="5"/>
        <v>485</v>
      </c>
      <c r="Q8" s="58">
        <f t="shared" si="5"/>
        <v>1440</v>
      </c>
      <c r="R8" s="58">
        <f t="shared" si="5"/>
        <v>311</v>
      </c>
      <c r="S8" s="58">
        <f t="shared" si="5"/>
        <v>533</v>
      </c>
      <c r="T8" s="35"/>
      <c r="U8" s="65"/>
      <c r="V8" s="35"/>
    </row>
    <row r="9" s="28" customFormat="1" ht="127" customHeight="1" spans="1:22">
      <c r="A9" s="19">
        <v>1</v>
      </c>
      <c r="B9" s="37" t="s">
        <v>29</v>
      </c>
      <c r="C9" s="38" t="s">
        <v>30</v>
      </c>
      <c r="D9" s="39" t="s">
        <v>31</v>
      </c>
      <c r="E9" s="40" t="s">
        <v>32</v>
      </c>
      <c r="F9" s="40" t="s">
        <v>33</v>
      </c>
      <c r="G9" s="40" t="s">
        <v>34</v>
      </c>
      <c r="H9" s="37" t="s">
        <v>35</v>
      </c>
      <c r="I9" s="59">
        <f t="shared" si="0"/>
        <v>170</v>
      </c>
      <c r="J9" s="59">
        <f t="shared" si="4"/>
        <v>50</v>
      </c>
      <c r="K9" s="59">
        <v>50</v>
      </c>
      <c r="L9" s="59"/>
      <c r="M9" s="59"/>
      <c r="N9" s="19"/>
      <c r="O9" s="19">
        <v>120</v>
      </c>
      <c r="P9" s="51">
        <v>40</v>
      </c>
      <c r="Q9" s="51">
        <v>100</v>
      </c>
      <c r="R9" s="51">
        <v>15</v>
      </c>
      <c r="S9" s="51">
        <v>25</v>
      </c>
      <c r="T9" s="38" t="s">
        <v>36</v>
      </c>
      <c r="U9" s="38" t="s">
        <v>37</v>
      </c>
      <c r="V9" s="19"/>
    </row>
    <row r="10" s="28" customFormat="1" ht="152" customHeight="1" spans="1:22">
      <c r="A10" s="19">
        <v>2</v>
      </c>
      <c r="B10" s="37" t="s">
        <v>38</v>
      </c>
      <c r="C10" s="38" t="s">
        <v>39</v>
      </c>
      <c r="D10" s="39" t="s">
        <v>31</v>
      </c>
      <c r="E10" s="40" t="s">
        <v>40</v>
      </c>
      <c r="F10" s="40" t="s">
        <v>41</v>
      </c>
      <c r="G10" s="40" t="s">
        <v>34</v>
      </c>
      <c r="H10" s="37" t="s">
        <v>42</v>
      </c>
      <c r="I10" s="59">
        <f t="shared" si="0"/>
        <v>100</v>
      </c>
      <c r="J10" s="59">
        <f t="shared" si="4"/>
        <v>30</v>
      </c>
      <c r="K10" s="59">
        <v>30</v>
      </c>
      <c r="L10" s="59"/>
      <c r="M10" s="59"/>
      <c r="N10" s="19"/>
      <c r="O10" s="19">
        <v>70</v>
      </c>
      <c r="P10" s="51">
        <v>35</v>
      </c>
      <c r="Q10" s="51">
        <v>75</v>
      </c>
      <c r="R10" s="51">
        <v>25</v>
      </c>
      <c r="S10" s="51">
        <v>52</v>
      </c>
      <c r="T10" s="38" t="s">
        <v>36</v>
      </c>
      <c r="U10" s="38" t="s">
        <v>43</v>
      </c>
      <c r="V10" s="19"/>
    </row>
    <row r="11" s="28" customFormat="1" ht="234" customHeight="1" spans="1:22">
      <c r="A11" s="19">
        <v>3</v>
      </c>
      <c r="B11" s="37" t="s">
        <v>44</v>
      </c>
      <c r="C11" s="38" t="s">
        <v>45</v>
      </c>
      <c r="D11" s="39" t="s">
        <v>31</v>
      </c>
      <c r="E11" s="40" t="s">
        <v>46</v>
      </c>
      <c r="F11" s="40" t="s">
        <v>47</v>
      </c>
      <c r="G11" s="40" t="s">
        <v>34</v>
      </c>
      <c r="H11" s="40" t="s">
        <v>34</v>
      </c>
      <c r="I11" s="59">
        <f t="shared" si="0"/>
        <v>500</v>
      </c>
      <c r="J11" s="59">
        <f t="shared" si="4"/>
        <v>500</v>
      </c>
      <c r="K11" s="59"/>
      <c r="L11" s="59"/>
      <c r="M11" s="59">
        <v>95</v>
      </c>
      <c r="N11" s="19">
        <v>405</v>
      </c>
      <c r="O11" s="19"/>
      <c r="P11" s="51">
        <v>300</v>
      </c>
      <c r="Q11" s="51">
        <v>1000</v>
      </c>
      <c r="R11" s="51">
        <v>200</v>
      </c>
      <c r="S11" s="51">
        <v>280</v>
      </c>
      <c r="T11" s="38" t="s">
        <v>48</v>
      </c>
      <c r="U11" s="38" t="s">
        <v>49</v>
      </c>
      <c r="V11" s="19"/>
    </row>
    <row r="12" s="28" customFormat="1" ht="245" customHeight="1" spans="1:22">
      <c r="A12" s="19">
        <v>4</v>
      </c>
      <c r="B12" s="37" t="s">
        <v>50</v>
      </c>
      <c r="C12" s="38" t="s">
        <v>51</v>
      </c>
      <c r="D12" s="39" t="s">
        <v>31</v>
      </c>
      <c r="E12" s="40" t="s">
        <v>46</v>
      </c>
      <c r="F12" s="40" t="s">
        <v>47</v>
      </c>
      <c r="G12" s="40" t="s">
        <v>34</v>
      </c>
      <c r="H12" s="37" t="s">
        <v>52</v>
      </c>
      <c r="I12" s="59">
        <f t="shared" si="0"/>
        <v>150</v>
      </c>
      <c r="J12" s="59">
        <f t="shared" si="4"/>
        <v>150</v>
      </c>
      <c r="K12" s="59">
        <v>150</v>
      </c>
      <c r="L12" s="59"/>
      <c r="M12" s="59"/>
      <c r="N12" s="59"/>
      <c r="O12" s="59"/>
      <c r="P12" s="51">
        <v>68</v>
      </c>
      <c r="Q12" s="51">
        <v>185</v>
      </c>
      <c r="R12" s="51">
        <v>45</v>
      </c>
      <c r="S12" s="51">
        <v>123</v>
      </c>
      <c r="T12" s="38" t="s">
        <v>53</v>
      </c>
      <c r="U12" s="38" t="s">
        <v>54</v>
      </c>
      <c r="V12" s="19"/>
    </row>
    <row r="13" s="28" customFormat="1" ht="185" customHeight="1" spans="1:22">
      <c r="A13" s="19">
        <v>5</v>
      </c>
      <c r="B13" s="37" t="s">
        <v>55</v>
      </c>
      <c r="C13" s="38" t="s">
        <v>56</v>
      </c>
      <c r="D13" s="39" t="s">
        <v>31</v>
      </c>
      <c r="E13" s="40" t="s">
        <v>57</v>
      </c>
      <c r="F13" s="40" t="s">
        <v>58</v>
      </c>
      <c r="G13" s="40" t="s">
        <v>34</v>
      </c>
      <c r="H13" s="37" t="s">
        <v>59</v>
      </c>
      <c r="I13" s="59">
        <f t="shared" si="0"/>
        <v>40</v>
      </c>
      <c r="J13" s="59">
        <f t="shared" si="4"/>
        <v>10</v>
      </c>
      <c r="K13" s="59">
        <v>10</v>
      </c>
      <c r="L13" s="59"/>
      <c r="M13" s="59"/>
      <c r="N13" s="59"/>
      <c r="O13" s="59">
        <v>30</v>
      </c>
      <c r="P13" s="51">
        <v>16</v>
      </c>
      <c r="Q13" s="51">
        <v>35</v>
      </c>
      <c r="R13" s="51">
        <v>8</v>
      </c>
      <c r="S13" s="51">
        <v>18</v>
      </c>
      <c r="T13" s="38" t="s">
        <v>60</v>
      </c>
      <c r="U13" s="38" t="s">
        <v>61</v>
      </c>
      <c r="V13" s="19"/>
    </row>
    <row r="14" s="28" customFormat="1" ht="188" customHeight="1" spans="1:22">
      <c r="A14" s="19">
        <v>6</v>
      </c>
      <c r="B14" s="37" t="s">
        <v>62</v>
      </c>
      <c r="C14" s="38" t="s">
        <v>63</v>
      </c>
      <c r="D14" s="39" t="s">
        <v>31</v>
      </c>
      <c r="E14" s="40" t="s">
        <v>64</v>
      </c>
      <c r="F14" s="40" t="s">
        <v>65</v>
      </c>
      <c r="G14" s="40" t="s">
        <v>34</v>
      </c>
      <c r="H14" s="37" t="s">
        <v>66</v>
      </c>
      <c r="I14" s="59">
        <f t="shared" si="0"/>
        <v>40</v>
      </c>
      <c r="J14" s="59">
        <f t="shared" si="4"/>
        <v>10</v>
      </c>
      <c r="K14" s="59">
        <v>10</v>
      </c>
      <c r="L14" s="59"/>
      <c r="M14" s="59"/>
      <c r="N14" s="19"/>
      <c r="O14" s="19">
        <v>30</v>
      </c>
      <c r="P14" s="51">
        <v>26</v>
      </c>
      <c r="Q14" s="51">
        <v>45</v>
      </c>
      <c r="R14" s="51">
        <v>18</v>
      </c>
      <c r="S14" s="51">
        <v>35</v>
      </c>
      <c r="T14" s="38" t="s">
        <v>67</v>
      </c>
      <c r="U14" s="38" t="s">
        <v>68</v>
      </c>
      <c r="V14" s="19"/>
    </row>
    <row r="15" s="29" customFormat="1" ht="50" customHeight="1" spans="1:22">
      <c r="A15" s="34" t="s">
        <v>69</v>
      </c>
      <c r="B15" s="35"/>
      <c r="C15" s="35">
        <v>9</v>
      </c>
      <c r="D15" s="36"/>
      <c r="E15" s="35"/>
      <c r="F15" s="35"/>
      <c r="G15" s="35"/>
      <c r="H15" s="35"/>
      <c r="I15" s="58">
        <f t="shared" si="0"/>
        <v>900</v>
      </c>
      <c r="J15" s="58">
        <f t="shared" si="4"/>
        <v>328</v>
      </c>
      <c r="K15" s="58">
        <f>SUM(K16:K24)</f>
        <v>328</v>
      </c>
      <c r="L15" s="58">
        <f t="shared" ref="L15:S15" si="6">SUM(L16:L24)</f>
        <v>0</v>
      </c>
      <c r="M15" s="58">
        <f t="shared" si="6"/>
        <v>0</v>
      </c>
      <c r="N15" s="58">
        <f t="shared" si="6"/>
        <v>0</v>
      </c>
      <c r="O15" s="58">
        <f t="shared" si="6"/>
        <v>572</v>
      </c>
      <c r="P15" s="58">
        <f t="shared" si="6"/>
        <v>330</v>
      </c>
      <c r="Q15" s="58">
        <f t="shared" si="6"/>
        <v>942</v>
      </c>
      <c r="R15" s="58">
        <f t="shared" si="6"/>
        <v>198</v>
      </c>
      <c r="S15" s="58">
        <f t="shared" si="6"/>
        <v>465</v>
      </c>
      <c r="T15" s="35"/>
      <c r="U15" s="65"/>
      <c r="V15" s="35"/>
    </row>
    <row r="16" s="28" customFormat="1" ht="131" customHeight="1" spans="1:22">
      <c r="A16" s="19">
        <v>1</v>
      </c>
      <c r="B16" s="37" t="s">
        <v>70</v>
      </c>
      <c r="C16" s="38" t="s">
        <v>71</v>
      </c>
      <c r="D16" s="39" t="s">
        <v>31</v>
      </c>
      <c r="E16" s="40" t="s">
        <v>40</v>
      </c>
      <c r="F16" s="40" t="s">
        <v>72</v>
      </c>
      <c r="G16" s="40" t="s">
        <v>34</v>
      </c>
      <c r="H16" s="37" t="s">
        <v>73</v>
      </c>
      <c r="I16" s="59">
        <f t="shared" si="0"/>
        <v>100</v>
      </c>
      <c r="J16" s="59">
        <f t="shared" si="4"/>
        <v>30</v>
      </c>
      <c r="K16" s="59">
        <v>30</v>
      </c>
      <c r="L16" s="59"/>
      <c r="M16" s="59"/>
      <c r="N16" s="19"/>
      <c r="O16" s="19">
        <v>70</v>
      </c>
      <c r="P16" s="51">
        <v>35</v>
      </c>
      <c r="Q16" s="51">
        <v>90</v>
      </c>
      <c r="R16" s="51">
        <v>20</v>
      </c>
      <c r="S16" s="51">
        <v>55</v>
      </c>
      <c r="T16" s="38" t="s">
        <v>36</v>
      </c>
      <c r="U16" s="38" t="s">
        <v>74</v>
      </c>
      <c r="V16" s="19"/>
    </row>
    <row r="17" s="28" customFormat="1" ht="128" customHeight="1" spans="1:22">
      <c r="A17" s="19">
        <v>2</v>
      </c>
      <c r="B17" s="37" t="s">
        <v>75</v>
      </c>
      <c r="C17" s="38" t="s">
        <v>76</v>
      </c>
      <c r="D17" s="39" t="s">
        <v>31</v>
      </c>
      <c r="E17" s="40" t="s">
        <v>77</v>
      </c>
      <c r="F17" s="40" t="s">
        <v>78</v>
      </c>
      <c r="G17" s="40" t="s">
        <v>34</v>
      </c>
      <c r="H17" s="37" t="s">
        <v>79</v>
      </c>
      <c r="I17" s="59">
        <f t="shared" si="0"/>
        <v>70</v>
      </c>
      <c r="J17" s="59">
        <f t="shared" si="4"/>
        <v>20</v>
      </c>
      <c r="K17" s="59">
        <v>20</v>
      </c>
      <c r="L17" s="59"/>
      <c r="M17" s="59"/>
      <c r="N17" s="19"/>
      <c r="O17" s="19">
        <v>50</v>
      </c>
      <c r="P17" s="51">
        <v>38</v>
      </c>
      <c r="Q17" s="51">
        <v>100</v>
      </c>
      <c r="R17" s="51">
        <v>25</v>
      </c>
      <c r="S17" s="51">
        <v>60</v>
      </c>
      <c r="T17" s="38" t="s">
        <v>36</v>
      </c>
      <c r="U17" s="38" t="s">
        <v>80</v>
      </c>
      <c r="V17" s="19"/>
    </row>
    <row r="18" s="28" customFormat="1" ht="132" customHeight="1" spans="1:22">
      <c r="A18" s="19">
        <v>3</v>
      </c>
      <c r="B18" s="37" t="s">
        <v>81</v>
      </c>
      <c r="C18" s="38" t="s">
        <v>82</v>
      </c>
      <c r="D18" s="39" t="s">
        <v>31</v>
      </c>
      <c r="E18" s="40" t="s">
        <v>83</v>
      </c>
      <c r="F18" s="40" t="s">
        <v>84</v>
      </c>
      <c r="G18" s="40" t="s">
        <v>34</v>
      </c>
      <c r="H18" s="37" t="s">
        <v>85</v>
      </c>
      <c r="I18" s="59">
        <f t="shared" ref="I18:I45" si="7">J18+O18</f>
        <v>100</v>
      </c>
      <c r="J18" s="59">
        <f t="shared" si="4"/>
        <v>30</v>
      </c>
      <c r="K18" s="59">
        <v>30</v>
      </c>
      <c r="L18" s="59"/>
      <c r="M18" s="59"/>
      <c r="N18" s="19"/>
      <c r="O18" s="19">
        <v>70</v>
      </c>
      <c r="P18" s="51">
        <v>38</v>
      </c>
      <c r="Q18" s="51">
        <v>101</v>
      </c>
      <c r="R18" s="51">
        <v>25</v>
      </c>
      <c r="S18" s="51">
        <v>51</v>
      </c>
      <c r="T18" s="38" t="s">
        <v>36</v>
      </c>
      <c r="U18" s="38" t="s">
        <v>86</v>
      </c>
      <c r="V18" s="19"/>
    </row>
    <row r="19" s="28" customFormat="1" ht="133" customHeight="1" spans="1:22">
      <c r="A19" s="19">
        <v>4</v>
      </c>
      <c r="B19" s="37" t="s">
        <v>87</v>
      </c>
      <c r="C19" s="38" t="s">
        <v>88</v>
      </c>
      <c r="D19" s="39" t="s">
        <v>31</v>
      </c>
      <c r="E19" s="40" t="s">
        <v>89</v>
      </c>
      <c r="F19" s="40" t="s">
        <v>90</v>
      </c>
      <c r="G19" s="40" t="s">
        <v>34</v>
      </c>
      <c r="H19" s="37" t="s">
        <v>91</v>
      </c>
      <c r="I19" s="59">
        <f t="shared" si="7"/>
        <v>70</v>
      </c>
      <c r="J19" s="59">
        <f t="shared" si="4"/>
        <v>20</v>
      </c>
      <c r="K19" s="59">
        <v>20</v>
      </c>
      <c r="L19" s="59"/>
      <c r="M19" s="59"/>
      <c r="N19" s="19"/>
      <c r="O19" s="19">
        <v>50</v>
      </c>
      <c r="P19" s="51">
        <v>35</v>
      </c>
      <c r="Q19" s="51">
        <v>78</v>
      </c>
      <c r="R19" s="51">
        <v>17</v>
      </c>
      <c r="S19" s="51">
        <v>39</v>
      </c>
      <c r="T19" s="38" t="s">
        <v>36</v>
      </c>
      <c r="U19" s="38" t="s">
        <v>92</v>
      </c>
      <c r="V19" s="19"/>
    </row>
    <row r="20" s="28" customFormat="1" ht="126" customHeight="1" spans="1:22">
      <c r="A20" s="19">
        <v>5</v>
      </c>
      <c r="B20" s="37" t="s">
        <v>93</v>
      </c>
      <c r="C20" s="38" t="s">
        <v>94</v>
      </c>
      <c r="D20" s="39" t="s">
        <v>31</v>
      </c>
      <c r="E20" s="40" t="s">
        <v>95</v>
      </c>
      <c r="F20" s="40" t="s">
        <v>96</v>
      </c>
      <c r="G20" s="40" t="s">
        <v>34</v>
      </c>
      <c r="H20" s="37" t="s">
        <v>97</v>
      </c>
      <c r="I20" s="59">
        <f t="shared" si="7"/>
        <v>70</v>
      </c>
      <c r="J20" s="59">
        <f t="shared" si="4"/>
        <v>20</v>
      </c>
      <c r="K20" s="19">
        <v>20</v>
      </c>
      <c r="L20" s="19"/>
      <c r="M20" s="19"/>
      <c r="N20" s="19"/>
      <c r="O20" s="19">
        <v>50</v>
      </c>
      <c r="P20" s="51">
        <v>36</v>
      </c>
      <c r="Q20" s="51">
        <v>102</v>
      </c>
      <c r="R20" s="51">
        <v>21</v>
      </c>
      <c r="S20" s="51">
        <v>62</v>
      </c>
      <c r="T20" s="38" t="s">
        <v>36</v>
      </c>
      <c r="U20" s="38" t="s">
        <v>98</v>
      </c>
      <c r="V20" s="19"/>
    </row>
    <row r="21" s="28" customFormat="1" ht="112" customHeight="1" spans="1:22">
      <c r="A21" s="19">
        <v>6</v>
      </c>
      <c r="B21" s="37" t="s">
        <v>99</v>
      </c>
      <c r="C21" s="37" t="s">
        <v>100</v>
      </c>
      <c r="D21" s="39" t="s">
        <v>31</v>
      </c>
      <c r="E21" s="40" t="s">
        <v>32</v>
      </c>
      <c r="F21" s="40" t="s">
        <v>101</v>
      </c>
      <c r="G21" s="40" t="s">
        <v>102</v>
      </c>
      <c r="H21" s="41" t="s">
        <v>103</v>
      </c>
      <c r="I21" s="59">
        <f t="shared" si="7"/>
        <v>160</v>
      </c>
      <c r="J21" s="59">
        <f t="shared" si="4"/>
        <v>48</v>
      </c>
      <c r="K21" s="19">
        <v>48</v>
      </c>
      <c r="L21" s="19"/>
      <c r="M21" s="19"/>
      <c r="N21" s="19"/>
      <c r="O21" s="19">
        <v>112</v>
      </c>
      <c r="P21" s="19">
        <v>45</v>
      </c>
      <c r="Q21" s="19">
        <v>195</v>
      </c>
      <c r="R21" s="19">
        <v>25</v>
      </c>
      <c r="S21" s="19">
        <v>48</v>
      </c>
      <c r="T21" s="38" t="s">
        <v>36</v>
      </c>
      <c r="U21" s="38" t="s">
        <v>104</v>
      </c>
      <c r="V21" s="19"/>
    </row>
    <row r="22" s="28" customFormat="1" ht="112" customHeight="1" spans="1:22">
      <c r="A22" s="19">
        <v>7</v>
      </c>
      <c r="B22" s="37" t="s">
        <v>105</v>
      </c>
      <c r="C22" s="38" t="s">
        <v>106</v>
      </c>
      <c r="D22" s="39" t="s">
        <v>107</v>
      </c>
      <c r="E22" s="40" t="s">
        <v>108</v>
      </c>
      <c r="F22" s="40" t="s">
        <v>109</v>
      </c>
      <c r="G22" s="40" t="s">
        <v>34</v>
      </c>
      <c r="H22" s="37" t="s">
        <v>110</v>
      </c>
      <c r="I22" s="59">
        <f t="shared" si="7"/>
        <v>130</v>
      </c>
      <c r="J22" s="59">
        <f t="shared" si="4"/>
        <v>30</v>
      </c>
      <c r="K22" s="59">
        <v>30</v>
      </c>
      <c r="L22" s="59"/>
      <c r="M22" s="59"/>
      <c r="N22" s="59"/>
      <c r="O22" s="59">
        <v>100</v>
      </c>
      <c r="P22" s="51">
        <v>30</v>
      </c>
      <c r="Q22" s="51">
        <v>75</v>
      </c>
      <c r="R22" s="51">
        <v>15</v>
      </c>
      <c r="S22" s="51">
        <v>40</v>
      </c>
      <c r="T22" s="38" t="s">
        <v>36</v>
      </c>
      <c r="U22" s="38" t="s">
        <v>111</v>
      </c>
      <c r="V22" s="19"/>
    </row>
    <row r="23" s="28" customFormat="1" ht="111" customHeight="1" spans="1:22">
      <c r="A23" s="19">
        <v>8</v>
      </c>
      <c r="B23" s="37" t="s">
        <v>112</v>
      </c>
      <c r="C23" s="38" t="s">
        <v>113</v>
      </c>
      <c r="D23" s="39" t="s">
        <v>31</v>
      </c>
      <c r="E23" s="40" t="s">
        <v>46</v>
      </c>
      <c r="F23" s="40" t="s">
        <v>47</v>
      </c>
      <c r="G23" s="40" t="s">
        <v>34</v>
      </c>
      <c r="H23" s="40" t="s">
        <v>34</v>
      </c>
      <c r="I23" s="59">
        <f t="shared" si="7"/>
        <v>100</v>
      </c>
      <c r="J23" s="59">
        <f t="shared" si="4"/>
        <v>100</v>
      </c>
      <c r="K23" s="59">
        <v>100</v>
      </c>
      <c r="L23" s="59"/>
      <c r="M23" s="59"/>
      <c r="N23" s="59"/>
      <c r="O23" s="59"/>
      <c r="P23" s="51">
        <v>35</v>
      </c>
      <c r="Q23" s="51">
        <v>75</v>
      </c>
      <c r="R23" s="51">
        <v>25</v>
      </c>
      <c r="S23" s="51">
        <v>62</v>
      </c>
      <c r="T23" s="38" t="s">
        <v>36</v>
      </c>
      <c r="U23" s="38" t="s">
        <v>43</v>
      </c>
      <c r="V23" s="19"/>
    </row>
    <row r="24" s="28" customFormat="1" ht="109" customHeight="1" spans="1:22">
      <c r="A24" s="19">
        <v>9</v>
      </c>
      <c r="B24" s="37" t="s">
        <v>114</v>
      </c>
      <c r="C24" s="38" t="s">
        <v>115</v>
      </c>
      <c r="D24" s="39" t="s">
        <v>31</v>
      </c>
      <c r="E24" s="40" t="s">
        <v>89</v>
      </c>
      <c r="F24" s="40" t="s">
        <v>116</v>
      </c>
      <c r="G24" s="40" t="s">
        <v>34</v>
      </c>
      <c r="H24" s="37" t="s">
        <v>117</v>
      </c>
      <c r="I24" s="59">
        <f t="shared" si="7"/>
        <v>100</v>
      </c>
      <c r="J24" s="59">
        <f t="shared" si="4"/>
        <v>30</v>
      </c>
      <c r="K24" s="19">
        <v>30</v>
      </c>
      <c r="L24" s="19"/>
      <c r="M24" s="19"/>
      <c r="N24" s="19"/>
      <c r="O24" s="19">
        <v>70</v>
      </c>
      <c r="P24" s="51">
        <v>38</v>
      </c>
      <c r="Q24" s="51">
        <v>126</v>
      </c>
      <c r="R24" s="51">
        <v>25</v>
      </c>
      <c r="S24" s="51">
        <v>48</v>
      </c>
      <c r="T24" s="38" t="s">
        <v>36</v>
      </c>
      <c r="U24" s="38" t="s">
        <v>118</v>
      </c>
      <c r="V24" s="19"/>
    </row>
    <row r="25" s="29" customFormat="1" ht="50" customHeight="1" spans="1:22">
      <c r="A25" s="34" t="s">
        <v>119</v>
      </c>
      <c r="B25" s="35"/>
      <c r="C25" s="35">
        <v>5</v>
      </c>
      <c r="D25" s="36"/>
      <c r="E25" s="35"/>
      <c r="F25" s="35"/>
      <c r="G25" s="35"/>
      <c r="H25" s="35"/>
      <c r="I25" s="58">
        <f t="shared" si="7"/>
        <v>940</v>
      </c>
      <c r="J25" s="58">
        <f t="shared" si="4"/>
        <v>200</v>
      </c>
      <c r="K25" s="35">
        <f>SUM(K26:K30)</f>
        <v>160</v>
      </c>
      <c r="L25" s="35">
        <f t="shared" ref="L25:S25" si="8">SUM(L26:L30)</f>
        <v>40</v>
      </c>
      <c r="M25" s="35">
        <f t="shared" si="8"/>
        <v>0</v>
      </c>
      <c r="N25" s="35">
        <f t="shared" si="8"/>
        <v>0</v>
      </c>
      <c r="O25" s="35">
        <f t="shared" si="8"/>
        <v>740</v>
      </c>
      <c r="P25" s="35">
        <f t="shared" si="8"/>
        <v>170</v>
      </c>
      <c r="Q25" s="35">
        <f t="shared" si="8"/>
        <v>443</v>
      </c>
      <c r="R25" s="35">
        <f t="shared" si="8"/>
        <v>54</v>
      </c>
      <c r="S25" s="35">
        <f t="shared" si="8"/>
        <v>128</v>
      </c>
      <c r="T25" s="35"/>
      <c r="U25" s="65"/>
      <c r="V25" s="35"/>
    </row>
    <row r="26" s="28" customFormat="1" ht="115" customHeight="1" spans="1:22">
      <c r="A26" s="19">
        <v>1</v>
      </c>
      <c r="B26" s="37" t="s">
        <v>120</v>
      </c>
      <c r="C26" s="38" t="s">
        <v>121</v>
      </c>
      <c r="D26" s="39" t="s">
        <v>31</v>
      </c>
      <c r="E26" s="42" t="s">
        <v>108</v>
      </c>
      <c r="F26" s="43" t="s">
        <v>122</v>
      </c>
      <c r="G26" s="40" t="s">
        <v>34</v>
      </c>
      <c r="H26" s="41" t="s">
        <v>123</v>
      </c>
      <c r="I26" s="59">
        <f t="shared" si="7"/>
        <v>200</v>
      </c>
      <c r="J26" s="59">
        <f t="shared" si="4"/>
        <v>40</v>
      </c>
      <c r="K26" s="60">
        <v>40</v>
      </c>
      <c r="L26" s="60"/>
      <c r="M26" s="60"/>
      <c r="N26" s="60"/>
      <c r="O26" s="59">
        <v>160</v>
      </c>
      <c r="P26" s="61">
        <v>30</v>
      </c>
      <c r="Q26" s="61">
        <v>85</v>
      </c>
      <c r="R26" s="61">
        <v>8</v>
      </c>
      <c r="S26" s="67">
        <v>20</v>
      </c>
      <c r="T26" s="38" t="s">
        <v>36</v>
      </c>
      <c r="U26" s="38" t="s">
        <v>124</v>
      </c>
      <c r="V26" s="19"/>
    </row>
    <row r="27" s="28" customFormat="1" ht="110" customHeight="1" spans="1:22">
      <c r="A27" s="19">
        <v>2</v>
      </c>
      <c r="B27" s="37" t="s">
        <v>125</v>
      </c>
      <c r="C27" s="38" t="s">
        <v>126</v>
      </c>
      <c r="D27" s="39" t="s">
        <v>31</v>
      </c>
      <c r="E27" s="42" t="s">
        <v>108</v>
      </c>
      <c r="F27" s="43" t="s">
        <v>109</v>
      </c>
      <c r="G27" s="40" t="s">
        <v>34</v>
      </c>
      <c r="H27" s="41" t="s">
        <v>127</v>
      </c>
      <c r="I27" s="59">
        <f t="shared" si="7"/>
        <v>200</v>
      </c>
      <c r="J27" s="59">
        <f t="shared" si="4"/>
        <v>40</v>
      </c>
      <c r="K27" s="60">
        <v>40</v>
      </c>
      <c r="L27" s="60"/>
      <c r="M27" s="60"/>
      <c r="N27" s="60"/>
      <c r="O27" s="59">
        <v>160</v>
      </c>
      <c r="P27" s="61">
        <v>30</v>
      </c>
      <c r="Q27" s="61">
        <v>80</v>
      </c>
      <c r="R27" s="61">
        <v>11</v>
      </c>
      <c r="S27" s="67">
        <v>25</v>
      </c>
      <c r="T27" s="38" t="s">
        <v>36</v>
      </c>
      <c r="U27" s="38" t="s">
        <v>128</v>
      </c>
      <c r="V27" s="19"/>
    </row>
    <row r="28" s="28" customFormat="1" ht="106" customHeight="1" spans="1:22">
      <c r="A28" s="19">
        <v>3</v>
      </c>
      <c r="B28" s="37" t="s">
        <v>129</v>
      </c>
      <c r="C28" s="38" t="s">
        <v>130</v>
      </c>
      <c r="D28" s="39" t="s">
        <v>31</v>
      </c>
      <c r="E28" s="44" t="s">
        <v>77</v>
      </c>
      <c r="F28" s="43" t="s">
        <v>131</v>
      </c>
      <c r="G28" s="40" t="s">
        <v>34</v>
      </c>
      <c r="H28" s="41" t="s">
        <v>132</v>
      </c>
      <c r="I28" s="59">
        <f t="shared" si="7"/>
        <v>200</v>
      </c>
      <c r="J28" s="59">
        <f t="shared" si="4"/>
        <v>40</v>
      </c>
      <c r="K28" s="60">
        <v>40</v>
      </c>
      <c r="L28" s="60"/>
      <c r="M28" s="60"/>
      <c r="N28" s="60"/>
      <c r="O28" s="59">
        <v>160</v>
      </c>
      <c r="P28" s="61">
        <v>30</v>
      </c>
      <c r="Q28" s="61">
        <v>78</v>
      </c>
      <c r="R28" s="61">
        <v>8</v>
      </c>
      <c r="S28" s="67">
        <v>19</v>
      </c>
      <c r="T28" s="38" t="s">
        <v>36</v>
      </c>
      <c r="U28" s="38" t="s">
        <v>133</v>
      </c>
      <c r="V28" s="19"/>
    </row>
    <row r="29" s="28" customFormat="1" ht="111" customHeight="1" spans="1:22">
      <c r="A29" s="19">
        <v>4</v>
      </c>
      <c r="B29" s="37" t="s">
        <v>134</v>
      </c>
      <c r="C29" s="38" t="s">
        <v>135</v>
      </c>
      <c r="D29" s="39" t="s">
        <v>31</v>
      </c>
      <c r="E29" s="40" t="s">
        <v>136</v>
      </c>
      <c r="F29" s="40" t="s">
        <v>137</v>
      </c>
      <c r="G29" s="40" t="s">
        <v>34</v>
      </c>
      <c r="H29" s="37" t="s">
        <v>138</v>
      </c>
      <c r="I29" s="59">
        <f t="shared" si="7"/>
        <v>200</v>
      </c>
      <c r="J29" s="59">
        <f t="shared" si="4"/>
        <v>40</v>
      </c>
      <c r="K29" s="40">
        <v>40</v>
      </c>
      <c r="L29" s="40"/>
      <c r="M29" s="37"/>
      <c r="N29" s="37"/>
      <c r="O29" s="40">
        <v>160</v>
      </c>
      <c r="P29" s="52">
        <v>30</v>
      </c>
      <c r="Q29" s="52">
        <v>83</v>
      </c>
      <c r="R29" s="52">
        <v>10</v>
      </c>
      <c r="S29" s="52">
        <v>22</v>
      </c>
      <c r="T29" s="38" t="s">
        <v>36</v>
      </c>
      <c r="U29" s="68" t="s">
        <v>139</v>
      </c>
      <c r="V29" s="19"/>
    </row>
    <row r="30" s="28" customFormat="1" ht="156" customHeight="1" spans="1:22">
      <c r="A30" s="19">
        <v>5</v>
      </c>
      <c r="B30" s="37" t="s">
        <v>140</v>
      </c>
      <c r="C30" s="38" t="s">
        <v>141</v>
      </c>
      <c r="D30" s="39" t="s">
        <v>31</v>
      </c>
      <c r="E30" s="40" t="s">
        <v>142</v>
      </c>
      <c r="F30" s="40" t="s">
        <v>143</v>
      </c>
      <c r="G30" s="40" t="s">
        <v>34</v>
      </c>
      <c r="H30" s="37" t="s">
        <v>144</v>
      </c>
      <c r="I30" s="59">
        <f t="shared" si="7"/>
        <v>140</v>
      </c>
      <c r="J30" s="59">
        <f t="shared" si="4"/>
        <v>40</v>
      </c>
      <c r="K30" s="19"/>
      <c r="L30" s="19">
        <v>40</v>
      </c>
      <c r="M30" s="19"/>
      <c r="N30" s="19"/>
      <c r="O30" s="19">
        <v>100</v>
      </c>
      <c r="P30" s="51">
        <v>50</v>
      </c>
      <c r="Q30" s="51">
        <v>117</v>
      </c>
      <c r="R30" s="51">
        <v>17</v>
      </c>
      <c r="S30" s="51">
        <v>42</v>
      </c>
      <c r="T30" s="38" t="s">
        <v>36</v>
      </c>
      <c r="U30" s="38" t="s">
        <v>145</v>
      </c>
      <c r="V30" s="19"/>
    </row>
    <row r="31" s="29" customFormat="1" ht="50" customHeight="1" spans="1:22">
      <c r="A31" s="34" t="s">
        <v>146</v>
      </c>
      <c r="B31" s="35"/>
      <c r="C31" s="35">
        <v>6</v>
      </c>
      <c r="D31" s="36"/>
      <c r="E31" s="35"/>
      <c r="F31" s="35"/>
      <c r="G31" s="35"/>
      <c r="H31" s="35"/>
      <c r="I31" s="58">
        <f t="shared" si="7"/>
        <v>1270</v>
      </c>
      <c r="J31" s="58">
        <f t="shared" si="4"/>
        <v>530</v>
      </c>
      <c r="K31" s="35">
        <f>SUM(K32:K37)</f>
        <v>180</v>
      </c>
      <c r="L31" s="35">
        <f t="shared" ref="L31:S31" si="9">SUM(L32:L37)</f>
        <v>0</v>
      </c>
      <c r="M31" s="35">
        <f t="shared" si="9"/>
        <v>350</v>
      </c>
      <c r="N31" s="35">
        <f t="shared" si="9"/>
        <v>0</v>
      </c>
      <c r="O31" s="35">
        <f t="shared" si="9"/>
        <v>740</v>
      </c>
      <c r="P31" s="35">
        <f t="shared" si="9"/>
        <v>260</v>
      </c>
      <c r="Q31" s="35">
        <f t="shared" si="9"/>
        <v>686</v>
      </c>
      <c r="R31" s="35">
        <f t="shared" si="9"/>
        <v>168</v>
      </c>
      <c r="S31" s="35">
        <f t="shared" si="9"/>
        <v>393</v>
      </c>
      <c r="T31" s="35"/>
      <c r="U31" s="65"/>
      <c r="V31" s="35"/>
    </row>
    <row r="32" s="28" customFormat="1" ht="122" customHeight="1" spans="1:22">
      <c r="A32" s="19">
        <v>1</v>
      </c>
      <c r="B32" s="37" t="s">
        <v>147</v>
      </c>
      <c r="C32" s="38" t="s">
        <v>148</v>
      </c>
      <c r="D32" s="39" t="s">
        <v>31</v>
      </c>
      <c r="E32" s="40" t="s">
        <v>32</v>
      </c>
      <c r="F32" s="40" t="s">
        <v>149</v>
      </c>
      <c r="G32" s="40" t="s">
        <v>34</v>
      </c>
      <c r="H32" s="37" t="s">
        <v>150</v>
      </c>
      <c r="I32" s="59">
        <f t="shared" si="7"/>
        <v>200</v>
      </c>
      <c r="J32" s="59">
        <f t="shared" si="4"/>
        <v>50</v>
      </c>
      <c r="K32" s="59">
        <v>50</v>
      </c>
      <c r="L32" s="59"/>
      <c r="M32" s="59"/>
      <c r="N32" s="19"/>
      <c r="O32" s="19">
        <v>150</v>
      </c>
      <c r="P32" s="51">
        <v>38</v>
      </c>
      <c r="Q32" s="51">
        <v>79</v>
      </c>
      <c r="R32" s="51">
        <v>25</v>
      </c>
      <c r="S32" s="51">
        <v>56</v>
      </c>
      <c r="T32" s="38" t="s">
        <v>36</v>
      </c>
      <c r="U32" s="38" t="s">
        <v>151</v>
      </c>
      <c r="V32" s="19"/>
    </row>
    <row r="33" s="28" customFormat="1" ht="151" customHeight="1" spans="1:22">
      <c r="A33" s="19">
        <v>2</v>
      </c>
      <c r="B33" s="37" t="s">
        <v>152</v>
      </c>
      <c r="C33" s="38" t="s">
        <v>153</v>
      </c>
      <c r="D33" s="39" t="s">
        <v>31</v>
      </c>
      <c r="E33" s="40" t="s">
        <v>108</v>
      </c>
      <c r="F33" s="40" t="s">
        <v>154</v>
      </c>
      <c r="G33" s="40" t="s">
        <v>34</v>
      </c>
      <c r="H33" s="37" t="s">
        <v>155</v>
      </c>
      <c r="I33" s="59">
        <f t="shared" si="7"/>
        <v>200</v>
      </c>
      <c r="J33" s="59">
        <f t="shared" si="4"/>
        <v>50</v>
      </c>
      <c r="K33" s="59">
        <v>50</v>
      </c>
      <c r="L33" s="59"/>
      <c r="M33" s="59"/>
      <c r="N33" s="19"/>
      <c r="O33" s="19">
        <v>150</v>
      </c>
      <c r="P33" s="51">
        <v>55</v>
      </c>
      <c r="Q33" s="51">
        <v>125</v>
      </c>
      <c r="R33" s="51">
        <v>35</v>
      </c>
      <c r="S33" s="51">
        <v>78</v>
      </c>
      <c r="T33" s="38" t="s">
        <v>36</v>
      </c>
      <c r="U33" s="38" t="s">
        <v>151</v>
      </c>
      <c r="V33" s="19"/>
    </row>
    <row r="34" s="28" customFormat="1" ht="139" customHeight="1" spans="1:22">
      <c r="A34" s="19">
        <v>3</v>
      </c>
      <c r="B34" s="37" t="s">
        <v>156</v>
      </c>
      <c r="C34" s="38" t="s">
        <v>157</v>
      </c>
      <c r="D34" s="39" t="s">
        <v>31</v>
      </c>
      <c r="E34" s="40" t="s">
        <v>32</v>
      </c>
      <c r="F34" s="40" t="s">
        <v>158</v>
      </c>
      <c r="G34" s="40" t="s">
        <v>34</v>
      </c>
      <c r="H34" s="37" t="s">
        <v>59</v>
      </c>
      <c r="I34" s="59">
        <f t="shared" si="7"/>
        <v>400</v>
      </c>
      <c r="J34" s="59">
        <f t="shared" si="4"/>
        <v>40</v>
      </c>
      <c r="K34" s="59">
        <v>40</v>
      </c>
      <c r="L34" s="59"/>
      <c r="M34" s="59"/>
      <c r="N34" s="19"/>
      <c r="O34" s="19">
        <v>360</v>
      </c>
      <c r="P34" s="51">
        <v>45</v>
      </c>
      <c r="Q34" s="51">
        <v>125</v>
      </c>
      <c r="R34" s="51">
        <v>36</v>
      </c>
      <c r="S34" s="51">
        <v>85</v>
      </c>
      <c r="T34" s="38" t="s">
        <v>36</v>
      </c>
      <c r="U34" s="38" t="s">
        <v>145</v>
      </c>
      <c r="V34" s="19"/>
    </row>
    <row r="35" s="28" customFormat="1" ht="218" customHeight="1" spans="1:22">
      <c r="A35" s="19">
        <v>4</v>
      </c>
      <c r="B35" s="45" t="s">
        <v>159</v>
      </c>
      <c r="C35" s="46" t="s">
        <v>160</v>
      </c>
      <c r="D35" s="39" t="s">
        <v>31</v>
      </c>
      <c r="E35" s="40" t="s">
        <v>161</v>
      </c>
      <c r="F35" s="47" t="s">
        <v>162</v>
      </c>
      <c r="G35" s="40" t="s">
        <v>34</v>
      </c>
      <c r="H35" s="40" t="s">
        <v>161</v>
      </c>
      <c r="I35" s="59">
        <f t="shared" si="7"/>
        <v>350</v>
      </c>
      <c r="J35" s="59">
        <f t="shared" si="4"/>
        <v>350</v>
      </c>
      <c r="K35" s="59"/>
      <c r="L35" s="59"/>
      <c r="M35" s="59">
        <v>350</v>
      </c>
      <c r="N35" s="19">
        <v>0</v>
      </c>
      <c r="O35" s="19"/>
      <c r="P35" s="51">
        <v>62</v>
      </c>
      <c r="Q35" s="51">
        <v>188</v>
      </c>
      <c r="R35" s="51">
        <v>32</v>
      </c>
      <c r="S35" s="51">
        <v>76</v>
      </c>
      <c r="T35" s="38" t="s">
        <v>36</v>
      </c>
      <c r="U35" s="68" t="s">
        <v>163</v>
      </c>
      <c r="V35" s="19"/>
    </row>
    <row r="36" s="28" customFormat="1" ht="122" customHeight="1" spans="1:22">
      <c r="A36" s="19">
        <v>5</v>
      </c>
      <c r="B36" s="37" t="s">
        <v>164</v>
      </c>
      <c r="C36" s="38" t="s">
        <v>165</v>
      </c>
      <c r="D36" s="39" t="s">
        <v>31</v>
      </c>
      <c r="E36" s="40" t="s">
        <v>161</v>
      </c>
      <c r="F36" s="40" t="s">
        <v>166</v>
      </c>
      <c r="G36" s="40" t="s">
        <v>34</v>
      </c>
      <c r="H36" s="37" t="s">
        <v>167</v>
      </c>
      <c r="I36" s="59">
        <f t="shared" si="7"/>
        <v>60</v>
      </c>
      <c r="J36" s="59">
        <f t="shared" si="4"/>
        <v>20</v>
      </c>
      <c r="K36" s="60">
        <v>20</v>
      </c>
      <c r="L36" s="60"/>
      <c r="M36" s="60"/>
      <c r="N36" s="60"/>
      <c r="O36" s="60">
        <v>40</v>
      </c>
      <c r="P36" s="53">
        <v>30</v>
      </c>
      <c r="Q36" s="53">
        <v>85</v>
      </c>
      <c r="R36" s="53">
        <v>20</v>
      </c>
      <c r="S36" s="53">
        <v>50</v>
      </c>
      <c r="T36" s="38" t="s">
        <v>36</v>
      </c>
      <c r="U36" s="38" t="s">
        <v>168</v>
      </c>
      <c r="V36" s="19"/>
    </row>
    <row r="37" s="28" customFormat="1" ht="107" customHeight="1" spans="1:22">
      <c r="A37" s="19">
        <v>6</v>
      </c>
      <c r="B37" s="37" t="s">
        <v>169</v>
      </c>
      <c r="C37" s="38" t="s">
        <v>170</v>
      </c>
      <c r="D37" s="39" t="s">
        <v>31</v>
      </c>
      <c r="E37" s="40" t="s">
        <v>171</v>
      </c>
      <c r="F37" s="40" t="s">
        <v>172</v>
      </c>
      <c r="G37" s="40" t="s">
        <v>34</v>
      </c>
      <c r="H37" s="37" t="s">
        <v>173</v>
      </c>
      <c r="I37" s="59">
        <f t="shared" si="7"/>
        <v>60</v>
      </c>
      <c r="J37" s="59">
        <f t="shared" si="4"/>
        <v>20</v>
      </c>
      <c r="K37" s="60">
        <v>20</v>
      </c>
      <c r="L37" s="60"/>
      <c r="M37" s="60"/>
      <c r="N37" s="39"/>
      <c r="O37" s="60">
        <v>40</v>
      </c>
      <c r="P37" s="53">
        <v>30</v>
      </c>
      <c r="Q37" s="53">
        <v>84</v>
      </c>
      <c r="R37" s="53">
        <v>20</v>
      </c>
      <c r="S37" s="53">
        <v>48</v>
      </c>
      <c r="T37" s="38" t="s">
        <v>36</v>
      </c>
      <c r="U37" s="38" t="s">
        <v>174</v>
      </c>
      <c r="V37" s="19"/>
    </row>
    <row r="38" s="29" customFormat="1" ht="50" customHeight="1" spans="1:22">
      <c r="A38" s="34" t="s">
        <v>175</v>
      </c>
      <c r="B38" s="35"/>
      <c r="C38" s="35">
        <v>3</v>
      </c>
      <c r="D38" s="36"/>
      <c r="E38" s="35"/>
      <c r="F38" s="35"/>
      <c r="G38" s="35"/>
      <c r="H38" s="35"/>
      <c r="I38" s="58">
        <f t="shared" si="7"/>
        <v>700</v>
      </c>
      <c r="J38" s="58">
        <f t="shared" si="4"/>
        <v>700</v>
      </c>
      <c r="K38" s="35">
        <f>SUM(K39:K41)</f>
        <v>200</v>
      </c>
      <c r="L38" s="35">
        <f t="shared" ref="L38:S38" si="10">SUM(L39:L41)</f>
        <v>500</v>
      </c>
      <c r="M38" s="35">
        <f t="shared" si="10"/>
        <v>0</v>
      </c>
      <c r="N38" s="35">
        <f t="shared" si="10"/>
        <v>0</v>
      </c>
      <c r="O38" s="35">
        <f t="shared" si="10"/>
        <v>0</v>
      </c>
      <c r="P38" s="35">
        <f t="shared" si="10"/>
        <v>895</v>
      </c>
      <c r="Q38" s="35">
        <f t="shared" si="10"/>
        <v>445</v>
      </c>
      <c r="R38" s="35">
        <f t="shared" si="10"/>
        <v>805</v>
      </c>
      <c r="S38" s="35">
        <f t="shared" si="10"/>
        <v>112</v>
      </c>
      <c r="T38" s="35"/>
      <c r="U38" s="65"/>
      <c r="V38" s="35"/>
    </row>
    <row r="39" s="29" customFormat="1" ht="208" customHeight="1" spans="1:22">
      <c r="A39" s="40">
        <v>1</v>
      </c>
      <c r="B39" s="37" t="s">
        <v>176</v>
      </c>
      <c r="C39" s="37" t="s">
        <v>177</v>
      </c>
      <c r="D39" s="19" t="s">
        <v>178</v>
      </c>
      <c r="E39" s="40" t="s">
        <v>32</v>
      </c>
      <c r="F39" s="40" t="s">
        <v>158</v>
      </c>
      <c r="G39" s="40" t="s">
        <v>179</v>
      </c>
      <c r="H39" s="40" t="s">
        <v>179</v>
      </c>
      <c r="I39" s="40">
        <f t="shared" si="7"/>
        <v>50</v>
      </c>
      <c r="J39" s="40">
        <f t="shared" si="4"/>
        <v>50</v>
      </c>
      <c r="K39" s="40">
        <v>50</v>
      </c>
      <c r="L39" s="40"/>
      <c r="M39" s="40"/>
      <c r="N39" s="40"/>
      <c r="O39" s="40"/>
      <c r="P39" s="40">
        <v>80</v>
      </c>
      <c r="Q39" s="40">
        <v>320</v>
      </c>
      <c r="R39" s="40">
        <v>20</v>
      </c>
      <c r="S39" s="40">
        <v>60</v>
      </c>
      <c r="T39" s="38" t="s">
        <v>180</v>
      </c>
      <c r="U39" s="37" t="s">
        <v>181</v>
      </c>
      <c r="V39" s="69"/>
    </row>
    <row r="40" s="28" customFormat="1" ht="108" customHeight="1" spans="1:22">
      <c r="A40" s="40">
        <v>2</v>
      </c>
      <c r="B40" s="37" t="s">
        <v>182</v>
      </c>
      <c r="C40" s="37" t="s">
        <v>183</v>
      </c>
      <c r="D40" s="39" t="s">
        <v>31</v>
      </c>
      <c r="E40" s="40" t="s">
        <v>46</v>
      </c>
      <c r="F40" s="40" t="s">
        <v>47</v>
      </c>
      <c r="G40" s="40" t="s">
        <v>102</v>
      </c>
      <c r="H40" s="40" t="s">
        <v>102</v>
      </c>
      <c r="I40" s="59">
        <f t="shared" si="7"/>
        <v>500</v>
      </c>
      <c r="J40" s="59">
        <f t="shared" si="4"/>
        <v>500</v>
      </c>
      <c r="K40" s="19"/>
      <c r="L40" s="19">
        <v>500</v>
      </c>
      <c r="M40" s="19"/>
      <c r="N40" s="19"/>
      <c r="O40" s="19"/>
      <c r="P40" s="19">
        <v>65</v>
      </c>
      <c r="Q40" s="19">
        <v>125</v>
      </c>
      <c r="R40" s="19">
        <v>35</v>
      </c>
      <c r="S40" s="19">
        <v>52</v>
      </c>
      <c r="T40" s="38" t="s">
        <v>184</v>
      </c>
      <c r="U40" s="37" t="s">
        <v>185</v>
      </c>
      <c r="V40" s="19"/>
    </row>
    <row r="41" s="28" customFormat="1" ht="204" customHeight="1" spans="1:22">
      <c r="A41" s="40">
        <v>3</v>
      </c>
      <c r="B41" s="37" t="s">
        <v>186</v>
      </c>
      <c r="C41" s="37" t="s">
        <v>187</v>
      </c>
      <c r="D41" s="39" t="s">
        <v>31</v>
      </c>
      <c r="E41" s="40" t="s">
        <v>46</v>
      </c>
      <c r="F41" s="40" t="s">
        <v>47</v>
      </c>
      <c r="G41" s="40" t="s">
        <v>102</v>
      </c>
      <c r="H41" s="40" t="s">
        <v>102</v>
      </c>
      <c r="I41" s="59">
        <f t="shared" si="7"/>
        <v>150</v>
      </c>
      <c r="J41" s="59">
        <f t="shared" si="4"/>
        <v>150</v>
      </c>
      <c r="K41" s="19">
        <v>150</v>
      </c>
      <c r="L41" s="19"/>
      <c r="M41" s="19"/>
      <c r="N41" s="19"/>
      <c r="O41" s="19"/>
      <c r="P41" s="19">
        <v>750</v>
      </c>
      <c r="Q41" s="19"/>
      <c r="R41" s="19">
        <v>750</v>
      </c>
      <c r="S41" s="19"/>
      <c r="T41" s="38" t="s">
        <v>188</v>
      </c>
      <c r="U41" s="37" t="s">
        <v>189</v>
      </c>
      <c r="V41" s="19"/>
    </row>
    <row r="42" s="29" customFormat="1" ht="50" customHeight="1" spans="1:22">
      <c r="A42" s="34" t="s">
        <v>190</v>
      </c>
      <c r="B42" s="35"/>
      <c r="C42" s="35">
        <v>8</v>
      </c>
      <c r="D42" s="35"/>
      <c r="E42" s="35"/>
      <c r="F42" s="35"/>
      <c r="G42" s="35"/>
      <c r="H42" s="35"/>
      <c r="I42" s="58">
        <f t="shared" si="7"/>
        <v>885</v>
      </c>
      <c r="J42" s="58">
        <f t="shared" si="4"/>
        <v>885</v>
      </c>
      <c r="K42" s="35">
        <f>SUM(K43:K50)</f>
        <v>528</v>
      </c>
      <c r="L42" s="35">
        <f t="shared" ref="L42:S42" si="11">SUM(L43:L50)</f>
        <v>297</v>
      </c>
      <c r="M42" s="35">
        <f t="shared" si="11"/>
        <v>60</v>
      </c>
      <c r="N42" s="35">
        <f t="shared" si="11"/>
        <v>0</v>
      </c>
      <c r="O42" s="35">
        <f t="shared" si="11"/>
        <v>0</v>
      </c>
      <c r="P42" s="35">
        <f t="shared" si="11"/>
        <v>882</v>
      </c>
      <c r="Q42" s="35">
        <f t="shared" si="11"/>
        <v>2341</v>
      </c>
      <c r="R42" s="35">
        <f t="shared" si="11"/>
        <v>420</v>
      </c>
      <c r="S42" s="35">
        <f t="shared" si="11"/>
        <v>1177</v>
      </c>
      <c r="T42" s="35"/>
      <c r="U42" s="65"/>
      <c r="V42" s="35"/>
    </row>
    <row r="43" s="28" customFormat="1" ht="113" customHeight="1" spans="1:22">
      <c r="A43" s="19">
        <v>1</v>
      </c>
      <c r="B43" s="37" t="s">
        <v>191</v>
      </c>
      <c r="C43" s="37" t="s">
        <v>192</v>
      </c>
      <c r="D43" s="19" t="s">
        <v>178</v>
      </c>
      <c r="E43" s="40" t="s">
        <v>136</v>
      </c>
      <c r="F43" s="40" t="s">
        <v>137</v>
      </c>
      <c r="G43" s="40" t="s">
        <v>193</v>
      </c>
      <c r="H43" s="40" t="s">
        <v>136</v>
      </c>
      <c r="I43" s="59">
        <f t="shared" si="7"/>
        <v>100</v>
      </c>
      <c r="J43" s="59">
        <f t="shared" si="4"/>
        <v>100</v>
      </c>
      <c r="K43" s="62">
        <v>8</v>
      </c>
      <c r="L43" s="62">
        <v>32</v>
      </c>
      <c r="M43" s="62">
        <v>60</v>
      </c>
      <c r="N43" s="62"/>
      <c r="O43" s="19"/>
      <c r="P43" s="19">
        <v>27</v>
      </c>
      <c r="Q43" s="19">
        <v>73</v>
      </c>
      <c r="R43" s="19">
        <v>22</v>
      </c>
      <c r="S43" s="19">
        <v>60</v>
      </c>
      <c r="T43" s="37" t="s">
        <v>194</v>
      </c>
      <c r="U43" s="37" t="s">
        <v>195</v>
      </c>
      <c r="V43" s="19"/>
    </row>
    <row r="44" s="28" customFormat="1" ht="130" customHeight="1" spans="1:22">
      <c r="A44" s="19">
        <v>2</v>
      </c>
      <c r="B44" s="37" t="s">
        <v>196</v>
      </c>
      <c r="C44" s="37" t="s">
        <v>197</v>
      </c>
      <c r="D44" s="19" t="s">
        <v>178</v>
      </c>
      <c r="E44" s="40" t="s">
        <v>32</v>
      </c>
      <c r="F44" s="40" t="s">
        <v>101</v>
      </c>
      <c r="G44" s="40" t="s">
        <v>193</v>
      </c>
      <c r="H44" s="40" t="s">
        <v>32</v>
      </c>
      <c r="I44" s="59">
        <f t="shared" si="7"/>
        <v>105</v>
      </c>
      <c r="J44" s="59">
        <f t="shared" si="4"/>
        <v>105</v>
      </c>
      <c r="K44" s="62">
        <v>105</v>
      </c>
      <c r="L44" s="62"/>
      <c r="M44" s="62"/>
      <c r="N44" s="62"/>
      <c r="O44" s="19"/>
      <c r="P44" s="19">
        <v>66</v>
      </c>
      <c r="Q44" s="19">
        <v>193</v>
      </c>
      <c r="R44" s="39">
        <v>25</v>
      </c>
      <c r="S44" s="39">
        <v>74</v>
      </c>
      <c r="T44" s="37" t="s">
        <v>194</v>
      </c>
      <c r="U44" s="37" t="s">
        <v>198</v>
      </c>
      <c r="V44" s="19"/>
    </row>
    <row r="45" s="28" customFormat="1" ht="156" customHeight="1" spans="1:22">
      <c r="A45" s="19">
        <v>3</v>
      </c>
      <c r="B45" s="37" t="s">
        <v>199</v>
      </c>
      <c r="C45" s="37" t="s">
        <v>200</v>
      </c>
      <c r="D45" s="39" t="s">
        <v>178</v>
      </c>
      <c r="E45" s="40" t="s">
        <v>89</v>
      </c>
      <c r="F45" s="40" t="s">
        <v>201</v>
      </c>
      <c r="G45" s="40" t="s">
        <v>193</v>
      </c>
      <c r="H45" s="40" t="s">
        <v>89</v>
      </c>
      <c r="I45" s="59">
        <f t="shared" si="7"/>
        <v>180</v>
      </c>
      <c r="J45" s="59">
        <f t="shared" si="4"/>
        <v>180</v>
      </c>
      <c r="K45" s="62">
        <v>180</v>
      </c>
      <c r="L45" s="62"/>
      <c r="M45" s="62"/>
      <c r="N45" s="62"/>
      <c r="O45" s="19"/>
      <c r="P45" s="19">
        <v>177</v>
      </c>
      <c r="Q45" s="19">
        <v>502</v>
      </c>
      <c r="R45" s="39">
        <v>80</v>
      </c>
      <c r="S45" s="39">
        <v>242</v>
      </c>
      <c r="T45" s="37" t="s">
        <v>194</v>
      </c>
      <c r="U45" s="37" t="s">
        <v>202</v>
      </c>
      <c r="V45" s="19"/>
    </row>
    <row r="46" s="28" customFormat="1" ht="122" customHeight="1" spans="1:22">
      <c r="A46" s="19">
        <v>4</v>
      </c>
      <c r="B46" s="37" t="s">
        <v>203</v>
      </c>
      <c r="C46" s="37" t="s">
        <v>204</v>
      </c>
      <c r="D46" s="39" t="s">
        <v>205</v>
      </c>
      <c r="E46" s="40" t="s">
        <v>136</v>
      </c>
      <c r="F46" s="40" t="s">
        <v>206</v>
      </c>
      <c r="G46" s="40" t="s">
        <v>193</v>
      </c>
      <c r="H46" s="40" t="s">
        <v>136</v>
      </c>
      <c r="I46" s="59">
        <f t="shared" ref="I46:I64" si="12">J46+O46</f>
        <v>30</v>
      </c>
      <c r="J46" s="59">
        <f t="shared" ref="J46:J63" si="13">SUM(K46:N46)</f>
        <v>30</v>
      </c>
      <c r="K46" s="62">
        <v>30</v>
      </c>
      <c r="L46" s="62"/>
      <c r="M46" s="62"/>
      <c r="N46" s="62"/>
      <c r="O46" s="19"/>
      <c r="P46" s="19">
        <v>20</v>
      </c>
      <c r="Q46" s="19">
        <v>49</v>
      </c>
      <c r="R46" s="39">
        <v>6</v>
      </c>
      <c r="S46" s="39">
        <v>18</v>
      </c>
      <c r="T46" s="37" t="s">
        <v>194</v>
      </c>
      <c r="U46" s="37" t="s">
        <v>207</v>
      </c>
      <c r="V46" s="19"/>
    </row>
    <row r="47" s="28" customFormat="1" ht="123" customHeight="1" spans="1:22">
      <c r="A47" s="19">
        <v>5</v>
      </c>
      <c r="B47" s="37" t="s">
        <v>208</v>
      </c>
      <c r="C47" s="37" t="s">
        <v>209</v>
      </c>
      <c r="D47" s="39" t="s">
        <v>210</v>
      </c>
      <c r="E47" s="40" t="s">
        <v>40</v>
      </c>
      <c r="F47" s="40" t="s">
        <v>41</v>
      </c>
      <c r="G47" s="40" t="s">
        <v>193</v>
      </c>
      <c r="H47" s="40" t="s">
        <v>40</v>
      </c>
      <c r="I47" s="59">
        <f t="shared" si="12"/>
        <v>30</v>
      </c>
      <c r="J47" s="59">
        <f t="shared" si="13"/>
        <v>30</v>
      </c>
      <c r="K47" s="62">
        <v>30</v>
      </c>
      <c r="L47" s="62"/>
      <c r="M47" s="62"/>
      <c r="N47" s="62"/>
      <c r="O47" s="19"/>
      <c r="P47" s="19">
        <v>386</v>
      </c>
      <c r="Q47" s="19">
        <v>1002</v>
      </c>
      <c r="R47" s="39">
        <v>183</v>
      </c>
      <c r="S47" s="39">
        <v>559</v>
      </c>
      <c r="T47" s="37" t="s">
        <v>194</v>
      </c>
      <c r="U47" s="37" t="s">
        <v>211</v>
      </c>
      <c r="V47" s="19"/>
    </row>
    <row r="48" s="28" customFormat="1" ht="120" customHeight="1" spans="1:22">
      <c r="A48" s="19">
        <v>6</v>
      </c>
      <c r="B48" s="37" t="s">
        <v>212</v>
      </c>
      <c r="C48" s="37" t="s">
        <v>213</v>
      </c>
      <c r="D48" s="19" t="s">
        <v>31</v>
      </c>
      <c r="E48" s="40" t="s">
        <v>214</v>
      </c>
      <c r="F48" s="40" t="s">
        <v>215</v>
      </c>
      <c r="G48" s="40" t="s">
        <v>193</v>
      </c>
      <c r="H48" s="40" t="s">
        <v>214</v>
      </c>
      <c r="I48" s="59">
        <f t="shared" si="12"/>
        <v>90</v>
      </c>
      <c r="J48" s="59">
        <f t="shared" si="13"/>
        <v>90</v>
      </c>
      <c r="K48" s="62">
        <v>90</v>
      </c>
      <c r="L48" s="62"/>
      <c r="M48" s="62"/>
      <c r="N48" s="62"/>
      <c r="O48" s="19"/>
      <c r="P48" s="19">
        <v>24</v>
      </c>
      <c r="Q48" s="19">
        <v>51</v>
      </c>
      <c r="R48" s="19">
        <v>9</v>
      </c>
      <c r="S48" s="19">
        <v>27</v>
      </c>
      <c r="T48" s="37" t="s">
        <v>194</v>
      </c>
      <c r="U48" s="37" t="s">
        <v>216</v>
      </c>
      <c r="V48" s="19"/>
    </row>
    <row r="49" s="28" customFormat="1" ht="130" customHeight="1" spans="1:22">
      <c r="A49" s="19">
        <v>7</v>
      </c>
      <c r="B49" s="37" t="s">
        <v>217</v>
      </c>
      <c r="C49" s="37" t="s">
        <v>218</v>
      </c>
      <c r="D49" s="19" t="s">
        <v>31</v>
      </c>
      <c r="E49" s="40" t="s">
        <v>219</v>
      </c>
      <c r="F49" s="40" t="s">
        <v>220</v>
      </c>
      <c r="G49" s="40" t="s">
        <v>193</v>
      </c>
      <c r="H49" s="40" t="s">
        <v>219</v>
      </c>
      <c r="I49" s="59">
        <f t="shared" si="12"/>
        <v>265</v>
      </c>
      <c r="J49" s="59">
        <f t="shared" si="13"/>
        <v>265</v>
      </c>
      <c r="K49" s="62"/>
      <c r="L49" s="62">
        <v>265</v>
      </c>
      <c r="M49" s="62"/>
      <c r="N49" s="62"/>
      <c r="O49" s="19"/>
      <c r="P49" s="19">
        <v>140</v>
      </c>
      <c r="Q49" s="19">
        <v>312</v>
      </c>
      <c r="R49" s="19">
        <v>75</v>
      </c>
      <c r="S49" s="19">
        <v>155</v>
      </c>
      <c r="T49" s="37" t="s">
        <v>194</v>
      </c>
      <c r="U49" s="37" t="s">
        <v>221</v>
      </c>
      <c r="V49" s="19"/>
    </row>
    <row r="50" s="28" customFormat="1" ht="163" customHeight="1" spans="1:22">
      <c r="A50" s="19">
        <v>8</v>
      </c>
      <c r="B50" s="48" t="s">
        <v>222</v>
      </c>
      <c r="C50" s="37" t="s">
        <v>223</v>
      </c>
      <c r="D50" s="19" t="s">
        <v>178</v>
      </c>
      <c r="E50" s="40" t="s">
        <v>64</v>
      </c>
      <c r="F50" s="40" t="s">
        <v>224</v>
      </c>
      <c r="G50" s="40" t="s">
        <v>193</v>
      </c>
      <c r="H50" s="40" t="s">
        <v>64</v>
      </c>
      <c r="I50" s="59">
        <f t="shared" si="12"/>
        <v>85</v>
      </c>
      <c r="J50" s="59">
        <f t="shared" si="13"/>
        <v>85</v>
      </c>
      <c r="K50" s="19">
        <v>85</v>
      </c>
      <c r="L50" s="19"/>
      <c r="M50" s="19"/>
      <c r="N50" s="19"/>
      <c r="O50" s="19"/>
      <c r="P50" s="62">
        <v>42</v>
      </c>
      <c r="Q50" s="62">
        <v>159</v>
      </c>
      <c r="R50" s="19">
        <v>20</v>
      </c>
      <c r="S50" s="19">
        <v>42</v>
      </c>
      <c r="T50" s="37" t="s">
        <v>194</v>
      </c>
      <c r="U50" s="70" t="s">
        <v>225</v>
      </c>
      <c r="V50" s="19"/>
    </row>
    <row r="51" s="29" customFormat="1" ht="50" customHeight="1" spans="1:22">
      <c r="A51" s="49" t="s">
        <v>226</v>
      </c>
      <c r="B51" s="50"/>
      <c r="C51" s="35">
        <v>4</v>
      </c>
      <c r="D51" s="35"/>
      <c r="E51" s="35"/>
      <c r="F51" s="35"/>
      <c r="G51" s="35"/>
      <c r="H51" s="35"/>
      <c r="I51" s="58">
        <f t="shared" si="12"/>
        <v>375</v>
      </c>
      <c r="J51" s="58">
        <f t="shared" si="13"/>
        <v>375</v>
      </c>
      <c r="K51" s="35">
        <f>SUM(K52:K55)</f>
        <v>375</v>
      </c>
      <c r="L51" s="35">
        <f t="shared" ref="L51:S51" si="14">SUM(L52:L55)</f>
        <v>0</v>
      </c>
      <c r="M51" s="35">
        <f t="shared" si="14"/>
        <v>0</v>
      </c>
      <c r="N51" s="35">
        <f t="shared" si="14"/>
        <v>0</v>
      </c>
      <c r="O51" s="35">
        <f t="shared" si="14"/>
        <v>0</v>
      </c>
      <c r="P51" s="35">
        <f t="shared" si="14"/>
        <v>597</v>
      </c>
      <c r="Q51" s="35">
        <f t="shared" si="14"/>
        <v>1670</v>
      </c>
      <c r="R51" s="35">
        <f t="shared" si="14"/>
        <v>219</v>
      </c>
      <c r="S51" s="35">
        <f t="shared" si="14"/>
        <v>609</v>
      </c>
      <c r="T51" s="35"/>
      <c r="U51" s="71"/>
      <c r="V51" s="35"/>
    </row>
    <row r="52" s="28" customFormat="1" ht="170" customHeight="1" spans="1:22">
      <c r="A52" s="19">
        <v>1</v>
      </c>
      <c r="B52" s="48" t="s">
        <v>227</v>
      </c>
      <c r="C52" s="38" t="s">
        <v>228</v>
      </c>
      <c r="D52" s="51" t="s">
        <v>31</v>
      </c>
      <c r="E52" s="52" t="s">
        <v>32</v>
      </c>
      <c r="F52" s="52" t="s">
        <v>229</v>
      </c>
      <c r="G52" s="52" t="s">
        <v>230</v>
      </c>
      <c r="H52" s="52" t="s">
        <v>230</v>
      </c>
      <c r="I52" s="59">
        <f t="shared" si="12"/>
        <v>95</v>
      </c>
      <c r="J52" s="59">
        <f t="shared" si="13"/>
        <v>95</v>
      </c>
      <c r="K52" s="19">
        <v>95</v>
      </c>
      <c r="L52" s="19"/>
      <c r="M52" s="19"/>
      <c r="N52" s="19"/>
      <c r="O52" s="19"/>
      <c r="P52" s="51">
        <v>71</v>
      </c>
      <c r="Q52" s="51">
        <v>148</v>
      </c>
      <c r="R52" s="51">
        <v>37</v>
      </c>
      <c r="S52" s="51">
        <v>74</v>
      </c>
      <c r="T52" s="38" t="s">
        <v>231</v>
      </c>
      <c r="U52" s="38" t="s">
        <v>232</v>
      </c>
      <c r="V52" s="19"/>
    </row>
    <row r="53" s="28" customFormat="1" ht="166" customHeight="1" spans="1:22">
      <c r="A53" s="19">
        <v>2</v>
      </c>
      <c r="B53" s="37" t="s">
        <v>233</v>
      </c>
      <c r="C53" s="38" t="s">
        <v>234</v>
      </c>
      <c r="D53" s="53" t="s">
        <v>31</v>
      </c>
      <c r="E53" s="54" t="s">
        <v>95</v>
      </c>
      <c r="F53" s="52" t="s">
        <v>235</v>
      </c>
      <c r="G53" s="52" t="s">
        <v>230</v>
      </c>
      <c r="H53" s="54" t="s">
        <v>230</v>
      </c>
      <c r="I53" s="59">
        <f t="shared" si="12"/>
        <v>110</v>
      </c>
      <c r="J53" s="59">
        <f t="shared" si="13"/>
        <v>110</v>
      </c>
      <c r="K53" s="60">
        <v>110</v>
      </c>
      <c r="L53" s="60"/>
      <c r="M53" s="60"/>
      <c r="N53" s="39"/>
      <c r="O53" s="39"/>
      <c r="P53" s="53">
        <v>254</v>
      </c>
      <c r="Q53" s="53">
        <v>776</v>
      </c>
      <c r="R53" s="53">
        <v>163</v>
      </c>
      <c r="S53" s="53">
        <v>473</v>
      </c>
      <c r="T53" s="38" t="s">
        <v>231</v>
      </c>
      <c r="U53" s="38" t="s">
        <v>236</v>
      </c>
      <c r="V53" s="19"/>
    </row>
    <row r="54" s="28" customFormat="1" ht="158" customHeight="1" spans="1:22">
      <c r="A54" s="19">
        <v>3</v>
      </c>
      <c r="B54" s="37" t="s">
        <v>237</v>
      </c>
      <c r="C54" s="38" t="s">
        <v>238</v>
      </c>
      <c r="D54" s="53" t="s">
        <v>31</v>
      </c>
      <c r="E54" s="54" t="s">
        <v>108</v>
      </c>
      <c r="F54" s="54" t="s">
        <v>239</v>
      </c>
      <c r="G54" s="52" t="s">
        <v>230</v>
      </c>
      <c r="H54" s="54" t="s">
        <v>230</v>
      </c>
      <c r="I54" s="59">
        <f t="shared" si="12"/>
        <v>120</v>
      </c>
      <c r="J54" s="59">
        <f t="shared" si="13"/>
        <v>120</v>
      </c>
      <c r="K54" s="60">
        <v>120</v>
      </c>
      <c r="L54" s="60"/>
      <c r="M54" s="60"/>
      <c r="N54" s="39"/>
      <c r="O54" s="39"/>
      <c r="P54" s="53">
        <v>127</v>
      </c>
      <c r="Q54" s="53">
        <v>359</v>
      </c>
      <c r="R54" s="53">
        <v>13</v>
      </c>
      <c r="S54" s="53">
        <v>42</v>
      </c>
      <c r="T54" s="38" t="s">
        <v>231</v>
      </c>
      <c r="U54" s="38" t="s">
        <v>240</v>
      </c>
      <c r="V54" s="19"/>
    </row>
    <row r="55" s="28" customFormat="1" ht="172" customHeight="1" spans="1:22">
      <c r="A55" s="19">
        <v>4</v>
      </c>
      <c r="B55" s="37" t="s">
        <v>241</v>
      </c>
      <c r="C55" s="38" t="s">
        <v>242</v>
      </c>
      <c r="D55" s="51" t="s">
        <v>31</v>
      </c>
      <c r="E55" s="52" t="s">
        <v>40</v>
      </c>
      <c r="F55" s="52" t="s">
        <v>72</v>
      </c>
      <c r="G55" s="52" t="s">
        <v>230</v>
      </c>
      <c r="H55" s="52" t="s">
        <v>40</v>
      </c>
      <c r="I55" s="59">
        <f t="shared" si="12"/>
        <v>50</v>
      </c>
      <c r="J55" s="59">
        <f t="shared" si="13"/>
        <v>50</v>
      </c>
      <c r="K55" s="19">
        <v>50</v>
      </c>
      <c r="L55" s="19"/>
      <c r="M55" s="19"/>
      <c r="N55" s="19"/>
      <c r="O55" s="19"/>
      <c r="P55" s="51">
        <v>145</v>
      </c>
      <c r="Q55" s="51">
        <v>387</v>
      </c>
      <c r="R55" s="51">
        <v>6</v>
      </c>
      <c r="S55" s="51">
        <v>20</v>
      </c>
      <c r="T55" s="38" t="s">
        <v>243</v>
      </c>
      <c r="U55" s="38" t="s">
        <v>244</v>
      </c>
      <c r="V55" s="19"/>
    </row>
    <row r="56" s="29" customFormat="1" ht="65" customHeight="1" spans="1:22">
      <c r="A56" s="34" t="s">
        <v>245</v>
      </c>
      <c r="B56" s="35"/>
      <c r="C56" s="35">
        <v>8</v>
      </c>
      <c r="D56" s="35"/>
      <c r="E56" s="35"/>
      <c r="F56" s="35"/>
      <c r="G56" s="35"/>
      <c r="H56" s="35"/>
      <c r="I56" s="58">
        <f t="shared" si="12"/>
        <v>2260</v>
      </c>
      <c r="J56" s="58">
        <f>SUM(J57:J64)</f>
        <v>2220</v>
      </c>
      <c r="K56" s="63">
        <f>SUM(K57:K64)</f>
        <v>0</v>
      </c>
      <c r="L56" s="63">
        <f t="shared" ref="L56:S56" si="15">SUM(L57:L64)</f>
        <v>340</v>
      </c>
      <c r="M56" s="63">
        <f t="shared" si="15"/>
        <v>210</v>
      </c>
      <c r="N56" s="63">
        <f t="shared" si="15"/>
        <v>1368</v>
      </c>
      <c r="O56" s="63">
        <f t="shared" si="15"/>
        <v>40</v>
      </c>
      <c r="P56" s="63">
        <f t="shared" si="15"/>
        <v>2525</v>
      </c>
      <c r="Q56" s="63">
        <f t="shared" si="15"/>
        <v>7352</v>
      </c>
      <c r="R56" s="63">
        <f t="shared" si="15"/>
        <v>1217</v>
      </c>
      <c r="S56" s="63">
        <f t="shared" si="15"/>
        <v>3421</v>
      </c>
      <c r="T56" s="35"/>
      <c r="U56" s="65"/>
      <c r="V56" s="35"/>
    </row>
    <row r="57" s="28" customFormat="1" ht="166" customHeight="1" spans="1:22">
      <c r="A57" s="40">
        <v>1</v>
      </c>
      <c r="B57" s="55" t="s">
        <v>246</v>
      </c>
      <c r="C57" s="55" t="s">
        <v>247</v>
      </c>
      <c r="D57" s="19" t="s">
        <v>31</v>
      </c>
      <c r="E57" s="40" t="s">
        <v>89</v>
      </c>
      <c r="F57" s="40" t="s">
        <v>248</v>
      </c>
      <c r="G57" s="40" t="s">
        <v>249</v>
      </c>
      <c r="H57" s="40" t="s">
        <v>248</v>
      </c>
      <c r="I57" s="40">
        <f t="shared" si="12"/>
        <v>340</v>
      </c>
      <c r="J57" s="40">
        <f t="shared" si="13"/>
        <v>340</v>
      </c>
      <c r="K57" s="47"/>
      <c r="L57" s="47"/>
      <c r="M57" s="37"/>
      <c r="N57" s="40">
        <v>340</v>
      </c>
      <c r="O57" s="40"/>
      <c r="P57" s="40">
        <v>280</v>
      </c>
      <c r="Q57" s="40">
        <v>771</v>
      </c>
      <c r="R57" s="40">
        <v>130</v>
      </c>
      <c r="S57" s="40">
        <v>343</v>
      </c>
      <c r="T57" s="56" t="s">
        <v>250</v>
      </c>
      <c r="U57" s="55" t="s">
        <v>251</v>
      </c>
      <c r="V57" s="19"/>
    </row>
    <row r="58" s="28" customFormat="1" ht="142" customHeight="1" spans="1:22">
      <c r="A58" s="40">
        <v>2</v>
      </c>
      <c r="B58" s="56" t="s">
        <v>252</v>
      </c>
      <c r="C58" s="55" t="s">
        <v>253</v>
      </c>
      <c r="D58" s="19" t="s">
        <v>31</v>
      </c>
      <c r="E58" s="40" t="s">
        <v>89</v>
      </c>
      <c r="F58" s="40" t="s">
        <v>248</v>
      </c>
      <c r="G58" s="40" t="s">
        <v>249</v>
      </c>
      <c r="H58" s="40" t="s">
        <v>248</v>
      </c>
      <c r="I58" s="40">
        <f t="shared" si="12"/>
        <v>170</v>
      </c>
      <c r="J58" s="40">
        <f t="shared" si="13"/>
        <v>170</v>
      </c>
      <c r="K58" s="47"/>
      <c r="L58" s="47"/>
      <c r="M58" s="40"/>
      <c r="N58" s="40">
        <v>170</v>
      </c>
      <c r="O58" s="37"/>
      <c r="P58" s="40">
        <v>280</v>
      </c>
      <c r="Q58" s="40">
        <v>771</v>
      </c>
      <c r="R58" s="40">
        <v>130</v>
      </c>
      <c r="S58" s="40">
        <v>343</v>
      </c>
      <c r="T58" s="56" t="s">
        <v>250</v>
      </c>
      <c r="U58" s="56" t="s">
        <v>254</v>
      </c>
      <c r="V58" s="19"/>
    </row>
    <row r="59" s="28" customFormat="1" ht="214" customHeight="1" spans="1:22">
      <c r="A59" s="40">
        <v>3</v>
      </c>
      <c r="B59" s="55" t="s">
        <v>255</v>
      </c>
      <c r="C59" s="55" t="s">
        <v>256</v>
      </c>
      <c r="D59" s="19" t="s">
        <v>31</v>
      </c>
      <c r="E59" s="40" t="s">
        <v>89</v>
      </c>
      <c r="F59" s="40" t="s">
        <v>248</v>
      </c>
      <c r="G59" s="40" t="s">
        <v>249</v>
      </c>
      <c r="H59" s="40" t="s">
        <v>248</v>
      </c>
      <c r="I59" s="40">
        <f t="shared" si="12"/>
        <v>295</v>
      </c>
      <c r="J59" s="40">
        <f t="shared" si="13"/>
        <v>295</v>
      </c>
      <c r="K59" s="47"/>
      <c r="L59" s="47"/>
      <c r="M59" s="37"/>
      <c r="N59" s="40">
        <v>295</v>
      </c>
      <c r="O59" s="37"/>
      <c r="P59" s="40">
        <v>280</v>
      </c>
      <c r="Q59" s="40">
        <v>771</v>
      </c>
      <c r="R59" s="40">
        <v>130</v>
      </c>
      <c r="S59" s="40">
        <v>343</v>
      </c>
      <c r="T59" s="56" t="s">
        <v>250</v>
      </c>
      <c r="U59" s="56" t="s">
        <v>257</v>
      </c>
      <c r="V59" s="19"/>
    </row>
    <row r="60" s="28" customFormat="1" ht="186" customHeight="1" spans="1:22">
      <c r="A60" s="40">
        <v>4</v>
      </c>
      <c r="B60" s="55" t="s">
        <v>258</v>
      </c>
      <c r="C60" s="55" t="s">
        <v>259</v>
      </c>
      <c r="D60" s="19" t="s">
        <v>31</v>
      </c>
      <c r="E60" s="40" t="s">
        <v>89</v>
      </c>
      <c r="F60" s="40" t="s">
        <v>248</v>
      </c>
      <c r="G60" s="40" t="s">
        <v>249</v>
      </c>
      <c r="H60" s="40" t="s">
        <v>248</v>
      </c>
      <c r="I60" s="40">
        <f t="shared" si="12"/>
        <v>210</v>
      </c>
      <c r="J60" s="40">
        <f t="shared" si="13"/>
        <v>210</v>
      </c>
      <c r="K60" s="47"/>
      <c r="L60" s="47">
        <v>210</v>
      </c>
      <c r="M60" s="37"/>
      <c r="N60" s="37"/>
      <c r="O60" s="37"/>
      <c r="P60" s="40">
        <v>280</v>
      </c>
      <c r="Q60" s="40">
        <v>771</v>
      </c>
      <c r="R60" s="40">
        <v>130</v>
      </c>
      <c r="S60" s="40">
        <v>343</v>
      </c>
      <c r="T60" s="56" t="s">
        <v>250</v>
      </c>
      <c r="U60" s="55" t="s">
        <v>260</v>
      </c>
      <c r="V60" s="19"/>
    </row>
    <row r="61" s="28" customFormat="1" ht="184" customHeight="1" spans="1:22">
      <c r="A61" s="40">
        <v>5</v>
      </c>
      <c r="B61" s="48" t="s">
        <v>261</v>
      </c>
      <c r="C61" s="37" t="s">
        <v>262</v>
      </c>
      <c r="D61" s="19" t="s">
        <v>31</v>
      </c>
      <c r="E61" s="40" t="s">
        <v>64</v>
      </c>
      <c r="F61" s="40" t="s">
        <v>263</v>
      </c>
      <c r="G61" s="40" t="s">
        <v>264</v>
      </c>
      <c r="H61" s="40" t="s">
        <v>64</v>
      </c>
      <c r="I61" s="59">
        <f t="shared" si="12"/>
        <v>170</v>
      </c>
      <c r="J61" s="59">
        <f t="shared" si="13"/>
        <v>130</v>
      </c>
      <c r="K61" s="19"/>
      <c r="L61" s="19">
        <v>130</v>
      </c>
      <c r="M61" s="19"/>
      <c r="N61" s="19"/>
      <c r="O61" s="19">
        <v>40</v>
      </c>
      <c r="P61" s="62">
        <v>462</v>
      </c>
      <c r="Q61" s="62">
        <v>1453</v>
      </c>
      <c r="R61" s="62">
        <v>257</v>
      </c>
      <c r="S61" s="62">
        <v>869</v>
      </c>
      <c r="T61" s="37" t="s">
        <v>265</v>
      </c>
      <c r="U61" s="37" t="s">
        <v>266</v>
      </c>
      <c r="V61" s="19"/>
    </row>
    <row r="62" s="28" customFormat="1" ht="207" customHeight="1" spans="1:22">
      <c r="A62" s="40">
        <v>6</v>
      </c>
      <c r="B62" s="55" t="s">
        <v>267</v>
      </c>
      <c r="C62" s="57" t="s">
        <v>268</v>
      </c>
      <c r="D62" s="55" t="s">
        <v>269</v>
      </c>
      <c r="E62" s="47" t="s">
        <v>136</v>
      </c>
      <c r="F62" s="47" t="s">
        <v>270</v>
      </c>
      <c r="G62" s="47" t="s">
        <v>249</v>
      </c>
      <c r="H62" s="47" t="s">
        <v>136</v>
      </c>
      <c r="I62" s="47">
        <f t="shared" si="12"/>
        <v>385</v>
      </c>
      <c r="J62" s="47">
        <f t="shared" si="13"/>
        <v>385</v>
      </c>
      <c r="K62" s="47"/>
      <c r="L62" s="47"/>
      <c r="M62" s="47">
        <v>122</v>
      </c>
      <c r="N62" s="47">
        <v>263</v>
      </c>
      <c r="O62" s="47"/>
      <c r="P62" s="47">
        <v>82</v>
      </c>
      <c r="Q62" s="47">
        <v>235</v>
      </c>
      <c r="R62" s="47">
        <v>36</v>
      </c>
      <c r="S62" s="47">
        <v>78</v>
      </c>
      <c r="T62" s="56" t="s">
        <v>250</v>
      </c>
      <c r="U62" s="56" t="s">
        <v>271</v>
      </c>
      <c r="V62" s="19"/>
    </row>
    <row r="63" s="28" customFormat="1" ht="195" customHeight="1" spans="1:22">
      <c r="A63" s="40">
        <v>7</v>
      </c>
      <c r="B63" s="55" t="s">
        <v>272</v>
      </c>
      <c r="C63" s="57" t="s">
        <v>273</v>
      </c>
      <c r="D63" s="55" t="s">
        <v>269</v>
      </c>
      <c r="E63" s="47" t="s">
        <v>136</v>
      </c>
      <c r="F63" s="47" t="s">
        <v>270</v>
      </c>
      <c r="G63" s="47" t="s">
        <v>249</v>
      </c>
      <c r="H63" s="47" t="s">
        <v>136</v>
      </c>
      <c r="I63" s="47">
        <f t="shared" si="12"/>
        <v>300</v>
      </c>
      <c r="J63" s="47">
        <f t="shared" si="13"/>
        <v>300</v>
      </c>
      <c r="K63" s="47"/>
      <c r="L63" s="47"/>
      <c r="M63" s="47"/>
      <c r="N63" s="47">
        <v>300</v>
      </c>
      <c r="O63" s="47"/>
      <c r="P63" s="47">
        <v>82</v>
      </c>
      <c r="Q63" s="47">
        <v>235</v>
      </c>
      <c r="R63" s="47">
        <v>36</v>
      </c>
      <c r="S63" s="47">
        <v>78</v>
      </c>
      <c r="T63" s="56" t="s">
        <v>250</v>
      </c>
      <c r="U63" s="56" t="s">
        <v>274</v>
      </c>
      <c r="V63" s="19"/>
    </row>
    <row r="64" s="28" customFormat="1" ht="306" customHeight="1" spans="1:22">
      <c r="A64" s="40">
        <v>8</v>
      </c>
      <c r="B64" s="37" t="s">
        <v>275</v>
      </c>
      <c r="C64" s="37" t="s">
        <v>276</v>
      </c>
      <c r="D64" s="19" t="s">
        <v>31</v>
      </c>
      <c r="E64" s="40" t="s">
        <v>32</v>
      </c>
      <c r="F64" s="40" t="s">
        <v>277</v>
      </c>
      <c r="G64" s="40" t="s">
        <v>193</v>
      </c>
      <c r="H64" s="40" t="s">
        <v>32</v>
      </c>
      <c r="I64" s="47">
        <f t="shared" si="12"/>
        <v>390</v>
      </c>
      <c r="J64" s="47">
        <v>390</v>
      </c>
      <c r="K64" s="47"/>
      <c r="L64" s="47"/>
      <c r="M64" s="47">
        <v>88</v>
      </c>
      <c r="N64" s="47"/>
      <c r="O64" s="47"/>
      <c r="P64" s="40">
        <v>779</v>
      </c>
      <c r="Q64" s="40">
        <v>2345</v>
      </c>
      <c r="R64" s="40">
        <v>368</v>
      </c>
      <c r="S64" s="40">
        <v>1024</v>
      </c>
      <c r="T64" s="37" t="s">
        <v>278</v>
      </c>
      <c r="U64" s="37" t="s">
        <v>279</v>
      </c>
      <c r="V64" s="19"/>
    </row>
    <row r="65" s="29" customFormat="1" ht="50" customHeight="1" spans="1:22">
      <c r="A65" s="34" t="s">
        <v>280</v>
      </c>
      <c r="B65" s="35"/>
      <c r="C65" s="35">
        <f>C66+C75+C80</f>
        <v>14</v>
      </c>
      <c r="D65" s="35"/>
      <c r="E65" s="35"/>
      <c r="F65" s="35"/>
      <c r="G65" s="35"/>
      <c r="H65" s="35"/>
      <c r="I65" s="58">
        <f t="shared" ref="I65:I81" si="16">J65+O65</f>
        <v>600</v>
      </c>
      <c r="J65" s="58">
        <f t="shared" ref="J65:J81" si="17">SUM(K65:N65)</f>
        <v>557</v>
      </c>
      <c r="K65" s="35">
        <f>K66+K75+K80</f>
        <v>136</v>
      </c>
      <c r="L65" s="35">
        <f t="shared" ref="L65:S65" si="18">L66+L75+L80</f>
        <v>421</v>
      </c>
      <c r="M65" s="35">
        <f t="shared" si="18"/>
        <v>0</v>
      </c>
      <c r="N65" s="35">
        <f t="shared" si="18"/>
        <v>0</v>
      </c>
      <c r="O65" s="35">
        <f t="shared" si="18"/>
        <v>43</v>
      </c>
      <c r="P65" s="35">
        <f t="shared" si="18"/>
        <v>775</v>
      </c>
      <c r="Q65" s="35">
        <f t="shared" si="18"/>
        <v>2171</v>
      </c>
      <c r="R65" s="35">
        <f t="shared" si="18"/>
        <v>345</v>
      </c>
      <c r="S65" s="35">
        <f t="shared" si="18"/>
        <v>986</v>
      </c>
      <c r="T65" s="35"/>
      <c r="U65" s="65"/>
      <c r="V65" s="35"/>
    </row>
    <row r="66" s="29" customFormat="1" ht="50" customHeight="1" spans="1:22">
      <c r="A66" s="34" t="s">
        <v>281</v>
      </c>
      <c r="B66" s="35"/>
      <c r="C66" s="35">
        <v>8</v>
      </c>
      <c r="D66" s="35"/>
      <c r="E66" s="35"/>
      <c r="F66" s="35"/>
      <c r="G66" s="35"/>
      <c r="H66" s="35"/>
      <c r="I66" s="58">
        <f t="shared" si="16"/>
        <v>242</v>
      </c>
      <c r="J66" s="58">
        <f t="shared" si="17"/>
        <v>242</v>
      </c>
      <c r="K66" s="35">
        <f>SUM(K67:K74)</f>
        <v>86</v>
      </c>
      <c r="L66" s="35">
        <f t="shared" ref="L66:S66" si="19">SUM(L67:L74)</f>
        <v>156</v>
      </c>
      <c r="M66" s="35">
        <f t="shared" si="19"/>
        <v>0</v>
      </c>
      <c r="N66" s="35">
        <f t="shared" si="19"/>
        <v>0</v>
      </c>
      <c r="O66" s="35">
        <f t="shared" si="19"/>
        <v>0</v>
      </c>
      <c r="P66" s="35">
        <f t="shared" si="19"/>
        <v>538</v>
      </c>
      <c r="Q66" s="35">
        <f t="shared" si="19"/>
        <v>1462</v>
      </c>
      <c r="R66" s="35">
        <f t="shared" si="19"/>
        <v>244</v>
      </c>
      <c r="S66" s="35">
        <f t="shared" si="19"/>
        <v>750</v>
      </c>
      <c r="T66" s="35"/>
      <c r="U66" s="65"/>
      <c r="V66" s="35"/>
    </row>
    <row r="67" s="28" customFormat="1" ht="169" customHeight="1" spans="1:22">
      <c r="A67" s="19">
        <v>1</v>
      </c>
      <c r="B67" s="37" t="s">
        <v>282</v>
      </c>
      <c r="C67" s="38" t="s">
        <v>283</v>
      </c>
      <c r="D67" s="51" t="s">
        <v>31</v>
      </c>
      <c r="E67" s="52" t="s">
        <v>89</v>
      </c>
      <c r="F67" s="52" t="s">
        <v>284</v>
      </c>
      <c r="G67" s="52" t="s">
        <v>230</v>
      </c>
      <c r="H67" s="52" t="s">
        <v>89</v>
      </c>
      <c r="I67" s="59">
        <f t="shared" si="16"/>
        <v>50</v>
      </c>
      <c r="J67" s="59">
        <f t="shared" si="17"/>
        <v>50</v>
      </c>
      <c r="K67" s="19"/>
      <c r="L67" s="19">
        <v>50</v>
      </c>
      <c r="M67" s="62"/>
      <c r="N67" s="80"/>
      <c r="O67" s="19"/>
      <c r="P67" s="62">
        <v>140</v>
      </c>
      <c r="Q67" s="62">
        <v>462</v>
      </c>
      <c r="R67" s="62">
        <v>70</v>
      </c>
      <c r="S67" s="62">
        <v>235</v>
      </c>
      <c r="T67" s="38" t="s">
        <v>285</v>
      </c>
      <c r="U67" s="38" t="s">
        <v>286</v>
      </c>
      <c r="V67" s="19"/>
    </row>
    <row r="68" s="28" customFormat="1" ht="158" customHeight="1" spans="1:22">
      <c r="A68" s="19">
        <v>2</v>
      </c>
      <c r="B68" s="37" t="s">
        <v>287</v>
      </c>
      <c r="C68" s="38" t="s">
        <v>288</v>
      </c>
      <c r="D68" s="51" t="s">
        <v>31</v>
      </c>
      <c r="E68" s="52" t="s">
        <v>89</v>
      </c>
      <c r="F68" s="52" t="s">
        <v>289</v>
      </c>
      <c r="G68" s="52" t="s">
        <v>230</v>
      </c>
      <c r="H68" s="52" t="s">
        <v>89</v>
      </c>
      <c r="I68" s="59">
        <f t="shared" si="16"/>
        <v>26</v>
      </c>
      <c r="J68" s="59">
        <f t="shared" si="17"/>
        <v>26</v>
      </c>
      <c r="K68" s="19"/>
      <c r="L68" s="62">
        <v>26</v>
      </c>
      <c r="M68" s="19"/>
      <c r="N68" s="62"/>
      <c r="O68" s="19"/>
      <c r="P68" s="51">
        <v>20</v>
      </c>
      <c r="Q68" s="51">
        <v>56</v>
      </c>
      <c r="R68" s="51">
        <v>18</v>
      </c>
      <c r="S68" s="51">
        <v>49</v>
      </c>
      <c r="T68" s="38" t="s">
        <v>290</v>
      </c>
      <c r="U68" s="38" t="s">
        <v>291</v>
      </c>
      <c r="V68" s="19"/>
    </row>
    <row r="69" s="28" customFormat="1" ht="171" customHeight="1" spans="1:22">
      <c r="A69" s="19">
        <v>3</v>
      </c>
      <c r="B69" s="37" t="s">
        <v>292</v>
      </c>
      <c r="C69" s="38" t="s">
        <v>293</v>
      </c>
      <c r="D69" s="51" t="s">
        <v>31</v>
      </c>
      <c r="E69" s="52" t="s">
        <v>89</v>
      </c>
      <c r="F69" s="52" t="s">
        <v>294</v>
      </c>
      <c r="G69" s="52" t="s">
        <v>230</v>
      </c>
      <c r="H69" s="52" t="s">
        <v>89</v>
      </c>
      <c r="I69" s="59">
        <f t="shared" si="16"/>
        <v>30</v>
      </c>
      <c r="J69" s="59">
        <f t="shared" si="17"/>
        <v>30</v>
      </c>
      <c r="K69" s="19"/>
      <c r="L69" s="19">
        <v>30</v>
      </c>
      <c r="M69" s="19"/>
      <c r="N69" s="62"/>
      <c r="O69" s="19"/>
      <c r="P69" s="51">
        <v>124</v>
      </c>
      <c r="Q69" s="51">
        <v>211</v>
      </c>
      <c r="R69" s="51">
        <v>42</v>
      </c>
      <c r="S69" s="51">
        <v>96</v>
      </c>
      <c r="T69" s="38" t="s">
        <v>285</v>
      </c>
      <c r="U69" s="38" t="s">
        <v>295</v>
      </c>
      <c r="V69" s="19"/>
    </row>
    <row r="70" s="28" customFormat="1" ht="128" customHeight="1" spans="1:22">
      <c r="A70" s="19">
        <v>4</v>
      </c>
      <c r="B70" s="37" t="s">
        <v>296</v>
      </c>
      <c r="C70" s="38" t="s">
        <v>297</v>
      </c>
      <c r="D70" s="51" t="s">
        <v>31</v>
      </c>
      <c r="E70" s="52" t="s">
        <v>136</v>
      </c>
      <c r="F70" s="52" t="s">
        <v>298</v>
      </c>
      <c r="G70" s="52" t="s">
        <v>230</v>
      </c>
      <c r="H70" s="52" t="s">
        <v>136</v>
      </c>
      <c r="I70" s="59">
        <f t="shared" si="16"/>
        <v>20</v>
      </c>
      <c r="J70" s="59">
        <f t="shared" si="17"/>
        <v>20</v>
      </c>
      <c r="K70" s="19"/>
      <c r="L70" s="62">
        <v>20</v>
      </c>
      <c r="M70" s="19"/>
      <c r="N70" s="62"/>
      <c r="O70" s="19"/>
      <c r="P70" s="51">
        <v>10</v>
      </c>
      <c r="Q70" s="51">
        <v>40</v>
      </c>
      <c r="R70" s="51">
        <v>5</v>
      </c>
      <c r="S70" s="51">
        <v>25</v>
      </c>
      <c r="T70" s="38" t="s">
        <v>290</v>
      </c>
      <c r="U70" s="38" t="s">
        <v>299</v>
      </c>
      <c r="V70" s="19"/>
    </row>
    <row r="71" s="28" customFormat="1" ht="147" customHeight="1" spans="1:22">
      <c r="A71" s="19">
        <v>5</v>
      </c>
      <c r="B71" s="37" t="s">
        <v>300</v>
      </c>
      <c r="C71" s="38" t="s">
        <v>301</v>
      </c>
      <c r="D71" s="51" t="s">
        <v>31</v>
      </c>
      <c r="E71" s="52" t="s">
        <v>108</v>
      </c>
      <c r="F71" s="52" t="s">
        <v>122</v>
      </c>
      <c r="G71" s="52" t="s">
        <v>230</v>
      </c>
      <c r="H71" s="52" t="s">
        <v>108</v>
      </c>
      <c r="I71" s="59">
        <f t="shared" si="16"/>
        <v>48</v>
      </c>
      <c r="J71" s="59">
        <f t="shared" si="17"/>
        <v>48</v>
      </c>
      <c r="K71" s="19">
        <v>36</v>
      </c>
      <c r="L71" s="19">
        <v>12</v>
      </c>
      <c r="M71" s="19"/>
      <c r="N71" s="81"/>
      <c r="O71" s="19"/>
      <c r="P71" s="51">
        <v>46</v>
      </c>
      <c r="Q71" s="51">
        <v>187</v>
      </c>
      <c r="R71" s="51">
        <v>20</v>
      </c>
      <c r="S71" s="51">
        <v>73</v>
      </c>
      <c r="T71" s="38" t="s">
        <v>285</v>
      </c>
      <c r="U71" s="38" t="s">
        <v>302</v>
      </c>
      <c r="V71" s="19"/>
    </row>
    <row r="72" s="28" customFormat="1" ht="175" customHeight="1" spans="1:22">
      <c r="A72" s="19">
        <v>6</v>
      </c>
      <c r="B72" s="37" t="s">
        <v>303</v>
      </c>
      <c r="C72" s="38" t="s">
        <v>304</v>
      </c>
      <c r="D72" s="51" t="s">
        <v>31</v>
      </c>
      <c r="E72" s="52" t="s">
        <v>108</v>
      </c>
      <c r="F72" s="52" t="s">
        <v>305</v>
      </c>
      <c r="G72" s="52" t="s">
        <v>230</v>
      </c>
      <c r="H72" s="52" t="s">
        <v>108</v>
      </c>
      <c r="I72" s="59">
        <f t="shared" si="16"/>
        <v>40</v>
      </c>
      <c r="J72" s="59">
        <f t="shared" si="17"/>
        <v>40</v>
      </c>
      <c r="K72" s="19">
        <v>40</v>
      </c>
      <c r="L72" s="62"/>
      <c r="M72" s="19"/>
      <c r="N72" s="81"/>
      <c r="O72" s="19"/>
      <c r="P72" s="51">
        <v>78</v>
      </c>
      <c r="Q72" s="51">
        <v>158</v>
      </c>
      <c r="R72" s="51">
        <v>36</v>
      </c>
      <c r="S72" s="51">
        <v>89</v>
      </c>
      <c r="T72" s="38" t="s">
        <v>285</v>
      </c>
      <c r="U72" s="38" t="s">
        <v>306</v>
      </c>
      <c r="V72" s="19"/>
    </row>
    <row r="73" s="28" customFormat="1" ht="182" customHeight="1" spans="1:22">
      <c r="A73" s="19">
        <v>7</v>
      </c>
      <c r="B73" s="37" t="s">
        <v>307</v>
      </c>
      <c r="C73" s="38" t="s">
        <v>308</v>
      </c>
      <c r="D73" s="51" t="s">
        <v>309</v>
      </c>
      <c r="E73" s="52" t="s">
        <v>95</v>
      </c>
      <c r="F73" s="52" t="s">
        <v>235</v>
      </c>
      <c r="G73" s="52" t="s">
        <v>230</v>
      </c>
      <c r="H73" s="52" t="s">
        <v>95</v>
      </c>
      <c r="I73" s="59">
        <f t="shared" si="16"/>
        <v>18</v>
      </c>
      <c r="J73" s="59">
        <f t="shared" si="17"/>
        <v>18</v>
      </c>
      <c r="K73" s="19"/>
      <c r="L73" s="62">
        <v>18</v>
      </c>
      <c r="M73" s="19"/>
      <c r="N73" s="81"/>
      <c r="O73" s="19"/>
      <c r="P73" s="51">
        <v>62</v>
      </c>
      <c r="Q73" s="51">
        <v>163</v>
      </c>
      <c r="R73" s="51">
        <v>32</v>
      </c>
      <c r="S73" s="51">
        <v>99</v>
      </c>
      <c r="T73" s="38" t="s">
        <v>285</v>
      </c>
      <c r="U73" s="38" t="s">
        <v>310</v>
      </c>
      <c r="V73" s="19"/>
    </row>
    <row r="74" s="28" customFormat="1" ht="130" customHeight="1" spans="1:22">
      <c r="A74" s="19">
        <v>8</v>
      </c>
      <c r="B74" s="37" t="s">
        <v>311</v>
      </c>
      <c r="C74" s="38" t="s">
        <v>312</v>
      </c>
      <c r="D74" s="51" t="s">
        <v>309</v>
      </c>
      <c r="E74" s="52" t="s">
        <v>219</v>
      </c>
      <c r="F74" s="52" t="s">
        <v>220</v>
      </c>
      <c r="G74" s="52" t="s">
        <v>230</v>
      </c>
      <c r="H74" s="52" t="s">
        <v>219</v>
      </c>
      <c r="I74" s="59">
        <f t="shared" si="16"/>
        <v>10</v>
      </c>
      <c r="J74" s="59">
        <f t="shared" si="17"/>
        <v>10</v>
      </c>
      <c r="K74" s="19">
        <v>10</v>
      </c>
      <c r="L74" s="19"/>
      <c r="M74" s="19"/>
      <c r="N74" s="81"/>
      <c r="O74" s="19"/>
      <c r="P74" s="51">
        <v>58</v>
      </c>
      <c r="Q74" s="51">
        <v>185</v>
      </c>
      <c r="R74" s="51">
        <v>21</v>
      </c>
      <c r="S74" s="51">
        <v>84</v>
      </c>
      <c r="T74" s="38" t="s">
        <v>285</v>
      </c>
      <c r="U74" s="38" t="s">
        <v>313</v>
      </c>
      <c r="V74" s="19"/>
    </row>
    <row r="75" s="29" customFormat="1" ht="50" customHeight="1" spans="1:22">
      <c r="A75" s="34" t="s">
        <v>314</v>
      </c>
      <c r="B75" s="35"/>
      <c r="C75" s="35">
        <v>4</v>
      </c>
      <c r="D75" s="35"/>
      <c r="E75" s="35"/>
      <c r="F75" s="34"/>
      <c r="G75" s="35"/>
      <c r="H75" s="35"/>
      <c r="I75" s="58">
        <f t="shared" si="16"/>
        <v>177</v>
      </c>
      <c r="J75" s="58">
        <f t="shared" si="17"/>
        <v>175</v>
      </c>
      <c r="K75" s="82">
        <f>SUM(K76:K79)</f>
        <v>50</v>
      </c>
      <c r="L75" s="82">
        <f t="shared" ref="L75:S75" si="20">SUM(L76:L79)</f>
        <v>125</v>
      </c>
      <c r="M75" s="82">
        <f t="shared" si="20"/>
        <v>0</v>
      </c>
      <c r="N75" s="82">
        <f t="shared" si="20"/>
        <v>0</v>
      </c>
      <c r="O75" s="82">
        <f t="shared" si="20"/>
        <v>2</v>
      </c>
      <c r="P75" s="82">
        <f t="shared" si="20"/>
        <v>92</v>
      </c>
      <c r="Q75" s="82">
        <f t="shared" si="20"/>
        <v>277</v>
      </c>
      <c r="R75" s="82">
        <f t="shared" si="20"/>
        <v>48</v>
      </c>
      <c r="S75" s="82">
        <f t="shared" si="20"/>
        <v>122</v>
      </c>
      <c r="T75" s="35"/>
      <c r="U75" s="65"/>
      <c r="V75" s="35"/>
    </row>
    <row r="76" s="28" customFormat="1" ht="125" customHeight="1" spans="1:22">
      <c r="A76" s="19">
        <v>1</v>
      </c>
      <c r="B76" s="37" t="s">
        <v>315</v>
      </c>
      <c r="C76" s="37" t="s">
        <v>316</v>
      </c>
      <c r="D76" s="39" t="s">
        <v>205</v>
      </c>
      <c r="E76" s="40" t="s">
        <v>77</v>
      </c>
      <c r="F76" s="40" t="s">
        <v>317</v>
      </c>
      <c r="G76" s="40" t="s">
        <v>193</v>
      </c>
      <c r="H76" s="40" t="s">
        <v>77</v>
      </c>
      <c r="I76" s="59">
        <f t="shared" si="16"/>
        <v>25</v>
      </c>
      <c r="J76" s="59">
        <f t="shared" si="17"/>
        <v>25</v>
      </c>
      <c r="K76" s="62"/>
      <c r="L76" s="62">
        <v>25</v>
      </c>
      <c r="M76" s="62"/>
      <c r="N76" s="62"/>
      <c r="O76" s="19"/>
      <c r="P76" s="19">
        <v>15</v>
      </c>
      <c r="Q76" s="19">
        <v>50</v>
      </c>
      <c r="R76" s="39">
        <v>9</v>
      </c>
      <c r="S76" s="39">
        <v>30</v>
      </c>
      <c r="T76" s="37" t="s">
        <v>318</v>
      </c>
      <c r="U76" s="37" t="s">
        <v>319</v>
      </c>
      <c r="V76" s="19"/>
    </row>
    <row r="77" s="28" customFormat="1" ht="151" customHeight="1" spans="1:22">
      <c r="A77" s="19">
        <v>2</v>
      </c>
      <c r="B77" s="37" t="s">
        <v>320</v>
      </c>
      <c r="C77" s="37" t="s">
        <v>321</v>
      </c>
      <c r="D77" s="19" t="s">
        <v>210</v>
      </c>
      <c r="E77" s="40" t="s">
        <v>32</v>
      </c>
      <c r="F77" s="40" t="s">
        <v>229</v>
      </c>
      <c r="G77" s="40" t="s">
        <v>193</v>
      </c>
      <c r="H77" s="40" t="s">
        <v>32</v>
      </c>
      <c r="I77" s="59">
        <f t="shared" si="16"/>
        <v>70</v>
      </c>
      <c r="J77" s="59">
        <f t="shared" si="17"/>
        <v>70</v>
      </c>
      <c r="K77" s="62"/>
      <c r="L77" s="62">
        <v>70</v>
      </c>
      <c r="M77" s="63"/>
      <c r="N77" s="63"/>
      <c r="O77" s="35"/>
      <c r="P77" s="19">
        <v>35</v>
      </c>
      <c r="Q77" s="19">
        <v>76</v>
      </c>
      <c r="R77" s="19">
        <v>12</v>
      </c>
      <c r="S77" s="19">
        <v>19</v>
      </c>
      <c r="T77" s="37" t="s">
        <v>318</v>
      </c>
      <c r="U77" s="37" t="s">
        <v>322</v>
      </c>
      <c r="V77" s="19"/>
    </row>
    <row r="78" s="28" customFormat="1" ht="144" customHeight="1" spans="1:22">
      <c r="A78" s="19">
        <v>3</v>
      </c>
      <c r="B78" s="37" t="s">
        <v>323</v>
      </c>
      <c r="C78" s="37" t="s">
        <v>324</v>
      </c>
      <c r="D78" s="19" t="s">
        <v>210</v>
      </c>
      <c r="E78" s="40" t="s">
        <v>214</v>
      </c>
      <c r="F78" s="40" t="s">
        <v>325</v>
      </c>
      <c r="G78" s="40" t="s">
        <v>193</v>
      </c>
      <c r="H78" s="40" t="s">
        <v>214</v>
      </c>
      <c r="I78" s="59">
        <f t="shared" si="16"/>
        <v>50</v>
      </c>
      <c r="J78" s="59">
        <f t="shared" si="17"/>
        <v>50</v>
      </c>
      <c r="K78" s="40">
        <v>50</v>
      </c>
      <c r="L78" s="40"/>
      <c r="M78" s="37"/>
      <c r="N78" s="37"/>
      <c r="O78" s="37"/>
      <c r="P78" s="40">
        <v>26</v>
      </c>
      <c r="Q78" s="40">
        <v>86</v>
      </c>
      <c r="R78" s="40">
        <v>15</v>
      </c>
      <c r="S78" s="40">
        <v>36</v>
      </c>
      <c r="T78" s="37" t="s">
        <v>318</v>
      </c>
      <c r="U78" s="37" t="s">
        <v>326</v>
      </c>
      <c r="V78" s="19"/>
    </row>
    <row r="79" s="28" customFormat="1" ht="117" customHeight="1" spans="1:22">
      <c r="A79" s="19">
        <v>4</v>
      </c>
      <c r="B79" s="37" t="s">
        <v>327</v>
      </c>
      <c r="C79" s="37" t="s">
        <v>328</v>
      </c>
      <c r="D79" s="19" t="s">
        <v>31</v>
      </c>
      <c r="E79" s="40" t="s">
        <v>214</v>
      </c>
      <c r="F79" s="40" t="s">
        <v>329</v>
      </c>
      <c r="G79" s="40" t="s">
        <v>264</v>
      </c>
      <c r="H79" s="40" t="s">
        <v>214</v>
      </c>
      <c r="I79" s="59">
        <f t="shared" si="16"/>
        <v>32</v>
      </c>
      <c r="J79" s="59">
        <f t="shared" si="17"/>
        <v>30</v>
      </c>
      <c r="K79" s="60"/>
      <c r="L79" s="60">
        <v>30</v>
      </c>
      <c r="M79" s="60"/>
      <c r="N79" s="39"/>
      <c r="O79" s="59">
        <v>2</v>
      </c>
      <c r="P79" s="62">
        <v>16</v>
      </c>
      <c r="Q79" s="62">
        <v>65</v>
      </c>
      <c r="R79" s="62">
        <v>12</v>
      </c>
      <c r="S79" s="62">
        <v>37</v>
      </c>
      <c r="T79" s="83" t="s">
        <v>318</v>
      </c>
      <c r="U79" s="84" t="s">
        <v>330</v>
      </c>
      <c r="V79" s="19"/>
    </row>
    <row r="80" s="29" customFormat="1" ht="50" customHeight="1" spans="1:22">
      <c r="A80" s="34" t="s">
        <v>331</v>
      </c>
      <c r="B80" s="35"/>
      <c r="C80" s="35">
        <v>2</v>
      </c>
      <c r="D80" s="72"/>
      <c r="E80" s="72"/>
      <c r="F80" s="72"/>
      <c r="G80" s="73"/>
      <c r="H80" s="73"/>
      <c r="I80" s="58">
        <f t="shared" si="16"/>
        <v>181</v>
      </c>
      <c r="J80" s="58">
        <f t="shared" si="17"/>
        <v>140</v>
      </c>
      <c r="K80" s="63">
        <f>SUM(K81:K82)</f>
        <v>0</v>
      </c>
      <c r="L80" s="63">
        <f t="shared" ref="L80:S80" si="21">SUM(L81:L82)</f>
        <v>140</v>
      </c>
      <c r="M80" s="63">
        <f t="shared" si="21"/>
        <v>0</v>
      </c>
      <c r="N80" s="63">
        <f t="shared" si="21"/>
        <v>0</v>
      </c>
      <c r="O80" s="63">
        <f t="shared" si="21"/>
        <v>41</v>
      </c>
      <c r="P80" s="63">
        <f t="shared" si="21"/>
        <v>145</v>
      </c>
      <c r="Q80" s="63">
        <f t="shared" si="21"/>
        <v>432</v>
      </c>
      <c r="R80" s="63">
        <f t="shared" si="21"/>
        <v>53</v>
      </c>
      <c r="S80" s="63">
        <f t="shared" si="21"/>
        <v>114</v>
      </c>
      <c r="T80" s="49"/>
      <c r="U80" s="65"/>
      <c r="V80" s="35"/>
    </row>
    <row r="81" s="28" customFormat="1" ht="142" customHeight="1" spans="1:22">
      <c r="A81" s="19">
        <v>1</v>
      </c>
      <c r="B81" s="37" t="s">
        <v>332</v>
      </c>
      <c r="C81" s="37" t="s">
        <v>333</v>
      </c>
      <c r="D81" s="19" t="s">
        <v>31</v>
      </c>
      <c r="E81" s="40" t="s">
        <v>214</v>
      </c>
      <c r="F81" s="40" t="s">
        <v>334</v>
      </c>
      <c r="G81" s="40" t="s">
        <v>264</v>
      </c>
      <c r="H81" s="40" t="s">
        <v>214</v>
      </c>
      <c r="I81" s="59">
        <f t="shared" si="16"/>
        <v>160</v>
      </c>
      <c r="J81" s="59">
        <f t="shared" si="17"/>
        <v>120</v>
      </c>
      <c r="K81" s="60"/>
      <c r="L81" s="60">
        <v>120</v>
      </c>
      <c r="M81" s="60"/>
      <c r="N81" s="39"/>
      <c r="O81" s="59">
        <v>40</v>
      </c>
      <c r="P81" s="62">
        <v>56</v>
      </c>
      <c r="Q81" s="62">
        <v>165</v>
      </c>
      <c r="R81" s="62">
        <v>11</v>
      </c>
      <c r="S81" s="62">
        <v>27</v>
      </c>
      <c r="T81" s="83" t="s">
        <v>318</v>
      </c>
      <c r="U81" s="84" t="s">
        <v>335</v>
      </c>
      <c r="V81" s="19"/>
    </row>
    <row r="82" s="28" customFormat="1" ht="140" customHeight="1" spans="1:22">
      <c r="A82" s="19">
        <v>2</v>
      </c>
      <c r="B82" s="37" t="s">
        <v>336</v>
      </c>
      <c r="C82" s="37" t="s">
        <v>337</v>
      </c>
      <c r="D82" s="19" t="s">
        <v>178</v>
      </c>
      <c r="E82" s="40" t="s">
        <v>214</v>
      </c>
      <c r="F82" s="40" t="s">
        <v>338</v>
      </c>
      <c r="G82" s="40" t="s">
        <v>264</v>
      </c>
      <c r="H82" s="40" t="s">
        <v>214</v>
      </c>
      <c r="I82" s="59">
        <f t="shared" ref="I82:I109" si="22">J82+O82</f>
        <v>21</v>
      </c>
      <c r="J82" s="59">
        <f t="shared" ref="J82:J109" si="23">SUM(K82:N82)</f>
        <v>20</v>
      </c>
      <c r="K82" s="60"/>
      <c r="L82" s="60">
        <v>20</v>
      </c>
      <c r="M82" s="60"/>
      <c r="N82" s="39"/>
      <c r="O82" s="59">
        <v>1</v>
      </c>
      <c r="P82" s="62">
        <v>89</v>
      </c>
      <c r="Q82" s="62">
        <v>267</v>
      </c>
      <c r="R82" s="62">
        <v>42</v>
      </c>
      <c r="S82" s="62">
        <v>87</v>
      </c>
      <c r="T82" s="83" t="s">
        <v>318</v>
      </c>
      <c r="U82" s="84" t="s">
        <v>339</v>
      </c>
      <c r="V82" s="19"/>
    </row>
    <row r="83" s="29" customFormat="1" ht="50" customHeight="1" spans="1:22">
      <c r="A83" s="34" t="s">
        <v>340</v>
      </c>
      <c r="B83" s="35"/>
      <c r="C83" s="72">
        <v>20</v>
      </c>
      <c r="D83" s="72"/>
      <c r="E83" s="72"/>
      <c r="F83" s="72"/>
      <c r="G83" s="72"/>
      <c r="H83" s="72"/>
      <c r="I83" s="58">
        <f t="shared" si="22"/>
        <v>980</v>
      </c>
      <c r="J83" s="58">
        <f t="shared" si="23"/>
        <v>980</v>
      </c>
      <c r="K83" s="35">
        <f>SUM(K84:K103)</f>
        <v>900</v>
      </c>
      <c r="L83" s="35">
        <f t="shared" ref="L83:S83" si="24">SUM(L84:L103)</f>
        <v>80</v>
      </c>
      <c r="M83" s="35">
        <f t="shared" si="24"/>
        <v>0</v>
      </c>
      <c r="N83" s="35">
        <f t="shared" si="24"/>
        <v>0</v>
      </c>
      <c r="O83" s="35">
        <f t="shared" si="24"/>
        <v>0</v>
      </c>
      <c r="P83" s="35">
        <f t="shared" si="24"/>
        <v>4073</v>
      </c>
      <c r="Q83" s="35">
        <f t="shared" si="24"/>
        <v>12395</v>
      </c>
      <c r="R83" s="35">
        <f t="shared" si="24"/>
        <v>1374</v>
      </c>
      <c r="S83" s="35">
        <f t="shared" si="24"/>
        <v>4150</v>
      </c>
      <c r="T83" s="35"/>
      <c r="U83" s="65"/>
      <c r="V83" s="35"/>
    </row>
    <row r="84" s="28" customFormat="1" ht="150" customHeight="1" spans="1:22">
      <c r="A84" s="19">
        <v>1</v>
      </c>
      <c r="B84" s="66" t="s">
        <v>341</v>
      </c>
      <c r="C84" s="38" t="s">
        <v>342</v>
      </c>
      <c r="D84" s="19" t="s">
        <v>31</v>
      </c>
      <c r="E84" s="40" t="s">
        <v>214</v>
      </c>
      <c r="F84" s="40" t="s">
        <v>334</v>
      </c>
      <c r="G84" s="40" t="s">
        <v>34</v>
      </c>
      <c r="H84" s="40" t="s">
        <v>214</v>
      </c>
      <c r="I84" s="59">
        <f t="shared" si="22"/>
        <v>50</v>
      </c>
      <c r="J84" s="59">
        <f t="shared" si="23"/>
        <v>50</v>
      </c>
      <c r="K84" s="19">
        <v>50</v>
      </c>
      <c r="L84" s="19"/>
      <c r="M84" s="19"/>
      <c r="N84" s="19"/>
      <c r="O84" s="19"/>
      <c r="P84" s="59">
        <v>63</v>
      </c>
      <c r="Q84" s="59">
        <v>233</v>
      </c>
      <c r="R84" s="59">
        <v>31</v>
      </c>
      <c r="S84" s="59">
        <v>125</v>
      </c>
      <c r="T84" s="38" t="s">
        <v>318</v>
      </c>
      <c r="U84" s="38" t="s">
        <v>343</v>
      </c>
      <c r="V84" s="19"/>
    </row>
    <row r="85" s="28" customFormat="1" ht="124" customHeight="1" spans="1:22">
      <c r="A85" s="19">
        <v>2</v>
      </c>
      <c r="B85" s="66" t="s">
        <v>344</v>
      </c>
      <c r="C85" s="38" t="s">
        <v>345</v>
      </c>
      <c r="D85" s="19" t="s">
        <v>31</v>
      </c>
      <c r="E85" s="40" t="s">
        <v>214</v>
      </c>
      <c r="F85" s="74" t="s">
        <v>325</v>
      </c>
      <c r="G85" s="40" t="s">
        <v>34</v>
      </c>
      <c r="H85" s="40" t="s">
        <v>214</v>
      </c>
      <c r="I85" s="59">
        <f t="shared" si="22"/>
        <v>50</v>
      </c>
      <c r="J85" s="59">
        <f t="shared" si="23"/>
        <v>50</v>
      </c>
      <c r="K85" s="19">
        <v>50</v>
      </c>
      <c r="L85" s="19"/>
      <c r="M85" s="19"/>
      <c r="N85" s="19"/>
      <c r="O85" s="19"/>
      <c r="P85" s="51">
        <v>314</v>
      </c>
      <c r="Q85" s="51">
        <v>974</v>
      </c>
      <c r="R85" s="51">
        <v>93</v>
      </c>
      <c r="S85" s="51">
        <v>197</v>
      </c>
      <c r="T85" s="38" t="s">
        <v>318</v>
      </c>
      <c r="U85" s="38" t="s">
        <v>346</v>
      </c>
      <c r="V85" s="19"/>
    </row>
    <row r="86" s="28" customFormat="1" ht="109" customHeight="1" spans="1:22">
      <c r="A86" s="19">
        <v>3</v>
      </c>
      <c r="B86" s="66" t="s">
        <v>347</v>
      </c>
      <c r="C86" s="75" t="s">
        <v>348</v>
      </c>
      <c r="D86" s="19" t="s">
        <v>31</v>
      </c>
      <c r="E86" s="74" t="s">
        <v>89</v>
      </c>
      <c r="F86" s="74" t="s">
        <v>349</v>
      </c>
      <c r="G86" s="40" t="s">
        <v>34</v>
      </c>
      <c r="H86" s="40" t="s">
        <v>89</v>
      </c>
      <c r="I86" s="59">
        <f t="shared" si="22"/>
        <v>50</v>
      </c>
      <c r="J86" s="59">
        <f t="shared" si="23"/>
        <v>50</v>
      </c>
      <c r="K86" s="19">
        <v>50</v>
      </c>
      <c r="L86" s="19"/>
      <c r="M86" s="19"/>
      <c r="N86" s="19"/>
      <c r="O86" s="19"/>
      <c r="P86" s="51">
        <v>490</v>
      </c>
      <c r="Q86" s="51">
        <v>1430</v>
      </c>
      <c r="R86" s="51">
        <v>120</v>
      </c>
      <c r="S86" s="51">
        <v>387</v>
      </c>
      <c r="T86" s="38" t="s">
        <v>318</v>
      </c>
      <c r="U86" s="38" t="s">
        <v>350</v>
      </c>
      <c r="V86" s="19"/>
    </row>
    <row r="87" s="28" customFormat="1" ht="130" customHeight="1" spans="1:22">
      <c r="A87" s="19">
        <v>4</v>
      </c>
      <c r="B87" s="66" t="s">
        <v>351</v>
      </c>
      <c r="C87" s="75" t="s">
        <v>352</v>
      </c>
      <c r="D87" s="19" t="s">
        <v>31</v>
      </c>
      <c r="E87" s="74" t="s">
        <v>89</v>
      </c>
      <c r="F87" s="74" t="s">
        <v>353</v>
      </c>
      <c r="G87" s="40" t="s">
        <v>34</v>
      </c>
      <c r="H87" s="40" t="s">
        <v>89</v>
      </c>
      <c r="I87" s="59">
        <f t="shared" si="22"/>
        <v>50</v>
      </c>
      <c r="J87" s="59">
        <f t="shared" si="23"/>
        <v>50</v>
      </c>
      <c r="K87" s="19">
        <v>50</v>
      </c>
      <c r="L87" s="19"/>
      <c r="M87" s="19"/>
      <c r="N87" s="19"/>
      <c r="O87" s="19"/>
      <c r="P87" s="51">
        <v>228</v>
      </c>
      <c r="Q87" s="51">
        <v>629</v>
      </c>
      <c r="R87" s="51">
        <v>78</v>
      </c>
      <c r="S87" s="51">
        <v>267</v>
      </c>
      <c r="T87" s="38" t="s">
        <v>318</v>
      </c>
      <c r="U87" s="38" t="s">
        <v>354</v>
      </c>
      <c r="V87" s="19"/>
    </row>
    <row r="88" s="28" customFormat="1" ht="132" customHeight="1" spans="1:22">
      <c r="A88" s="19">
        <v>5</v>
      </c>
      <c r="B88" s="66" t="s">
        <v>355</v>
      </c>
      <c r="C88" s="75" t="s">
        <v>356</v>
      </c>
      <c r="D88" s="19" t="s">
        <v>31</v>
      </c>
      <c r="E88" s="74" t="s">
        <v>89</v>
      </c>
      <c r="F88" s="74" t="s">
        <v>357</v>
      </c>
      <c r="G88" s="40" t="s">
        <v>34</v>
      </c>
      <c r="H88" s="40" t="s">
        <v>89</v>
      </c>
      <c r="I88" s="59">
        <f t="shared" si="22"/>
        <v>50</v>
      </c>
      <c r="J88" s="59">
        <f t="shared" si="23"/>
        <v>50</v>
      </c>
      <c r="K88" s="19">
        <v>50</v>
      </c>
      <c r="L88" s="19"/>
      <c r="M88" s="19"/>
      <c r="N88" s="19"/>
      <c r="O88" s="19"/>
      <c r="P88" s="51">
        <v>186</v>
      </c>
      <c r="Q88" s="51">
        <v>514</v>
      </c>
      <c r="R88" s="51">
        <v>87</v>
      </c>
      <c r="S88" s="51">
        <v>246</v>
      </c>
      <c r="T88" s="38" t="s">
        <v>318</v>
      </c>
      <c r="U88" s="38" t="s">
        <v>358</v>
      </c>
      <c r="V88" s="19"/>
    </row>
    <row r="89" s="28" customFormat="1" ht="128" customHeight="1" spans="1:22">
      <c r="A89" s="19">
        <v>6</v>
      </c>
      <c r="B89" s="66" t="s">
        <v>359</v>
      </c>
      <c r="C89" s="38" t="s">
        <v>360</v>
      </c>
      <c r="D89" s="19" t="s">
        <v>31</v>
      </c>
      <c r="E89" s="74" t="s">
        <v>89</v>
      </c>
      <c r="F89" s="74" t="s">
        <v>361</v>
      </c>
      <c r="G89" s="40" t="s">
        <v>34</v>
      </c>
      <c r="H89" s="40" t="s">
        <v>89</v>
      </c>
      <c r="I89" s="59">
        <f t="shared" si="22"/>
        <v>30</v>
      </c>
      <c r="J89" s="59">
        <f t="shared" si="23"/>
        <v>30</v>
      </c>
      <c r="K89" s="19">
        <v>30</v>
      </c>
      <c r="L89" s="19"/>
      <c r="M89" s="19"/>
      <c r="N89" s="19"/>
      <c r="O89" s="19"/>
      <c r="P89" s="51">
        <v>150</v>
      </c>
      <c r="Q89" s="51">
        <v>448</v>
      </c>
      <c r="R89" s="51">
        <v>80</v>
      </c>
      <c r="S89" s="51">
        <v>260</v>
      </c>
      <c r="T89" s="38" t="s">
        <v>318</v>
      </c>
      <c r="U89" s="38" t="s">
        <v>362</v>
      </c>
      <c r="V89" s="19"/>
    </row>
    <row r="90" s="28" customFormat="1" ht="121" customHeight="1" spans="1:22">
      <c r="A90" s="19">
        <v>7</v>
      </c>
      <c r="B90" s="66" t="s">
        <v>363</v>
      </c>
      <c r="C90" s="38" t="s">
        <v>364</v>
      </c>
      <c r="D90" s="19" t="s">
        <v>31</v>
      </c>
      <c r="E90" s="40" t="s">
        <v>108</v>
      </c>
      <c r="F90" s="40" t="s">
        <v>239</v>
      </c>
      <c r="G90" s="40" t="s">
        <v>34</v>
      </c>
      <c r="H90" s="40" t="s">
        <v>108</v>
      </c>
      <c r="I90" s="59">
        <f t="shared" si="22"/>
        <v>50</v>
      </c>
      <c r="J90" s="59">
        <f t="shared" si="23"/>
        <v>50</v>
      </c>
      <c r="K90" s="19">
        <v>50</v>
      </c>
      <c r="L90" s="19"/>
      <c r="M90" s="19"/>
      <c r="N90" s="19"/>
      <c r="O90" s="19"/>
      <c r="P90" s="51">
        <v>25</v>
      </c>
      <c r="Q90" s="51">
        <v>125</v>
      </c>
      <c r="R90" s="62">
        <v>10</v>
      </c>
      <c r="S90" s="62">
        <v>50</v>
      </c>
      <c r="T90" s="38" t="s">
        <v>318</v>
      </c>
      <c r="U90" s="38" t="s">
        <v>365</v>
      </c>
      <c r="V90" s="19"/>
    </row>
    <row r="91" s="28" customFormat="1" ht="128" customHeight="1" spans="1:22">
      <c r="A91" s="19">
        <v>8</v>
      </c>
      <c r="B91" s="66" t="s">
        <v>366</v>
      </c>
      <c r="C91" s="38" t="s">
        <v>367</v>
      </c>
      <c r="D91" s="19" t="s">
        <v>31</v>
      </c>
      <c r="E91" s="40" t="s">
        <v>219</v>
      </c>
      <c r="F91" s="40" t="s">
        <v>368</v>
      </c>
      <c r="G91" s="40" t="s">
        <v>34</v>
      </c>
      <c r="H91" s="40" t="s">
        <v>219</v>
      </c>
      <c r="I91" s="59">
        <f t="shared" si="22"/>
        <v>50</v>
      </c>
      <c r="J91" s="59">
        <f t="shared" si="23"/>
        <v>50</v>
      </c>
      <c r="K91" s="19">
        <v>50</v>
      </c>
      <c r="L91" s="19"/>
      <c r="M91" s="19"/>
      <c r="N91" s="19"/>
      <c r="O91" s="19"/>
      <c r="P91" s="51">
        <v>281</v>
      </c>
      <c r="Q91" s="51">
        <v>810</v>
      </c>
      <c r="R91" s="62">
        <v>165</v>
      </c>
      <c r="S91" s="62">
        <v>473</v>
      </c>
      <c r="T91" s="38" t="s">
        <v>318</v>
      </c>
      <c r="U91" s="38" t="s">
        <v>369</v>
      </c>
      <c r="V91" s="19"/>
    </row>
    <row r="92" s="28" customFormat="1" ht="123" customHeight="1" spans="1:22">
      <c r="A92" s="19">
        <v>9</v>
      </c>
      <c r="B92" s="66" t="s">
        <v>370</v>
      </c>
      <c r="C92" s="38" t="s">
        <v>371</v>
      </c>
      <c r="D92" s="19" t="s">
        <v>31</v>
      </c>
      <c r="E92" s="40" t="s">
        <v>161</v>
      </c>
      <c r="F92" s="40" t="s">
        <v>372</v>
      </c>
      <c r="G92" s="40" t="s">
        <v>34</v>
      </c>
      <c r="H92" s="40" t="s">
        <v>161</v>
      </c>
      <c r="I92" s="59">
        <f t="shared" si="22"/>
        <v>50</v>
      </c>
      <c r="J92" s="59">
        <f t="shared" si="23"/>
        <v>50</v>
      </c>
      <c r="K92" s="19">
        <v>50</v>
      </c>
      <c r="L92" s="19"/>
      <c r="M92" s="19"/>
      <c r="N92" s="19"/>
      <c r="O92" s="19"/>
      <c r="P92" s="51">
        <v>527</v>
      </c>
      <c r="Q92" s="51">
        <v>1572</v>
      </c>
      <c r="R92" s="62">
        <v>120</v>
      </c>
      <c r="S92" s="62">
        <v>387</v>
      </c>
      <c r="T92" s="38" t="s">
        <v>318</v>
      </c>
      <c r="U92" s="38" t="s">
        <v>373</v>
      </c>
      <c r="V92" s="19"/>
    </row>
    <row r="93" s="28" customFormat="1" ht="140" customHeight="1" spans="1:22">
      <c r="A93" s="19">
        <v>10</v>
      </c>
      <c r="B93" s="66" t="s">
        <v>374</v>
      </c>
      <c r="C93" s="38" t="s">
        <v>375</v>
      </c>
      <c r="D93" s="19" t="s">
        <v>376</v>
      </c>
      <c r="E93" s="40" t="s">
        <v>64</v>
      </c>
      <c r="F93" s="40" t="s">
        <v>377</v>
      </c>
      <c r="G93" s="40" t="s">
        <v>34</v>
      </c>
      <c r="H93" s="40" t="s">
        <v>64</v>
      </c>
      <c r="I93" s="59">
        <f t="shared" si="22"/>
        <v>50</v>
      </c>
      <c r="J93" s="59">
        <f t="shared" si="23"/>
        <v>50</v>
      </c>
      <c r="K93" s="19">
        <v>50</v>
      </c>
      <c r="L93" s="19"/>
      <c r="M93" s="19"/>
      <c r="N93" s="19"/>
      <c r="O93" s="19"/>
      <c r="P93" s="51">
        <v>232</v>
      </c>
      <c r="Q93" s="51">
        <v>739</v>
      </c>
      <c r="R93" s="62">
        <v>58</v>
      </c>
      <c r="S93" s="62">
        <v>165</v>
      </c>
      <c r="T93" s="38" t="s">
        <v>318</v>
      </c>
      <c r="U93" s="38" t="s">
        <v>378</v>
      </c>
      <c r="V93" s="19"/>
    </row>
    <row r="94" s="28" customFormat="1" ht="133" customHeight="1" spans="1:22">
      <c r="A94" s="19">
        <v>11</v>
      </c>
      <c r="B94" s="66" t="s">
        <v>379</v>
      </c>
      <c r="C94" s="75" t="s">
        <v>380</v>
      </c>
      <c r="D94" s="19" t="s">
        <v>31</v>
      </c>
      <c r="E94" s="40" t="s">
        <v>77</v>
      </c>
      <c r="F94" s="40" t="s">
        <v>131</v>
      </c>
      <c r="G94" s="40" t="s">
        <v>34</v>
      </c>
      <c r="H94" s="40" t="s">
        <v>77</v>
      </c>
      <c r="I94" s="59">
        <f t="shared" si="22"/>
        <v>50</v>
      </c>
      <c r="J94" s="59">
        <f t="shared" si="23"/>
        <v>50</v>
      </c>
      <c r="K94" s="19">
        <v>50</v>
      </c>
      <c r="L94" s="19"/>
      <c r="M94" s="19"/>
      <c r="N94" s="19"/>
      <c r="O94" s="19"/>
      <c r="P94" s="51">
        <v>375</v>
      </c>
      <c r="Q94" s="51">
        <v>1199</v>
      </c>
      <c r="R94" s="51">
        <v>59</v>
      </c>
      <c r="S94" s="51">
        <v>224</v>
      </c>
      <c r="T94" s="38" t="s">
        <v>318</v>
      </c>
      <c r="U94" s="38" t="s">
        <v>381</v>
      </c>
      <c r="V94" s="19"/>
    </row>
    <row r="95" s="28" customFormat="1" ht="119" customHeight="1" spans="1:22">
      <c r="A95" s="19">
        <v>12</v>
      </c>
      <c r="B95" s="66" t="s">
        <v>382</v>
      </c>
      <c r="C95" s="38" t="s">
        <v>383</v>
      </c>
      <c r="D95" s="19" t="s">
        <v>31</v>
      </c>
      <c r="E95" s="76" t="s">
        <v>95</v>
      </c>
      <c r="F95" s="40" t="s">
        <v>96</v>
      </c>
      <c r="G95" s="40" t="s">
        <v>34</v>
      </c>
      <c r="H95" s="40" t="s">
        <v>95</v>
      </c>
      <c r="I95" s="59">
        <f t="shared" si="22"/>
        <v>50</v>
      </c>
      <c r="J95" s="59">
        <f t="shared" si="23"/>
        <v>50</v>
      </c>
      <c r="K95" s="19">
        <v>50</v>
      </c>
      <c r="L95" s="19"/>
      <c r="M95" s="19"/>
      <c r="N95" s="19"/>
      <c r="O95" s="19"/>
      <c r="P95" s="51">
        <v>148</v>
      </c>
      <c r="Q95" s="51">
        <v>561</v>
      </c>
      <c r="R95" s="53">
        <v>25</v>
      </c>
      <c r="S95" s="53">
        <v>46</v>
      </c>
      <c r="T95" s="38" t="s">
        <v>318</v>
      </c>
      <c r="U95" s="38" t="s">
        <v>384</v>
      </c>
      <c r="V95" s="19"/>
    </row>
    <row r="96" s="28" customFormat="1" ht="143" customHeight="1" spans="1:22">
      <c r="A96" s="19">
        <v>13</v>
      </c>
      <c r="B96" s="37" t="s">
        <v>385</v>
      </c>
      <c r="C96" s="75" t="s">
        <v>386</v>
      </c>
      <c r="D96" s="19" t="s">
        <v>31</v>
      </c>
      <c r="E96" s="77" t="s">
        <v>40</v>
      </c>
      <c r="F96" s="77" t="s">
        <v>387</v>
      </c>
      <c r="G96" s="40" t="s">
        <v>34</v>
      </c>
      <c r="H96" s="77" t="s">
        <v>40</v>
      </c>
      <c r="I96" s="59">
        <f t="shared" si="22"/>
        <v>50</v>
      </c>
      <c r="J96" s="59">
        <f t="shared" si="23"/>
        <v>50</v>
      </c>
      <c r="K96" s="19">
        <v>50</v>
      </c>
      <c r="L96" s="19"/>
      <c r="M96" s="19"/>
      <c r="N96" s="19"/>
      <c r="O96" s="19"/>
      <c r="P96" s="62">
        <v>55</v>
      </c>
      <c r="Q96" s="62">
        <v>166</v>
      </c>
      <c r="R96" s="62">
        <v>18</v>
      </c>
      <c r="S96" s="62">
        <v>51</v>
      </c>
      <c r="T96" s="38" t="s">
        <v>318</v>
      </c>
      <c r="U96" s="38" t="s">
        <v>388</v>
      </c>
      <c r="V96" s="19"/>
    </row>
    <row r="97" s="28" customFormat="1" ht="132" customHeight="1" spans="1:22">
      <c r="A97" s="19">
        <v>14</v>
      </c>
      <c r="B97" s="66" t="s">
        <v>389</v>
      </c>
      <c r="C97" s="75" t="s">
        <v>390</v>
      </c>
      <c r="D97" s="19" t="s">
        <v>31</v>
      </c>
      <c r="E97" s="74" t="s">
        <v>32</v>
      </c>
      <c r="F97" s="74" t="s">
        <v>391</v>
      </c>
      <c r="G97" s="40" t="s">
        <v>34</v>
      </c>
      <c r="H97" s="40" t="s">
        <v>32</v>
      </c>
      <c r="I97" s="59">
        <f t="shared" si="22"/>
        <v>50</v>
      </c>
      <c r="J97" s="59">
        <f t="shared" si="23"/>
        <v>50</v>
      </c>
      <c r="K97" s="19">
        <v>50</v>
      </c>
      <c r="L97" s="19"/>
      <c r="M97" s="19"/>
      <c r="N97" s="19"/>
      <c r="O97" s="19"/>
      <c r="P97" s="51">
        <v>346</v>
      </c>
      <c r="Q97" s="51">
        <v>978</v>
      </c>
      <c r="R97" s="62">
        <v>60</v>
      </c>
      <c r="S97" s="62">
        <v>180</v>
      </c>
      <c r="T97" s="38" t="s">
        <v>318</v>
      </c>
      <c r="U97" s="38" t="s">
        <v>392</v>
      </c>
      <c r="V97" s="19"/>
    </row>
    <row r="98" s="28" customFormat="1" ht="125" customHeight="1" spans="1:22">
      <c r="A98" s="19">
        <v>15</v>
      </c>
      <c r="B98" s="66" t="s">
        <v>393</v>
      </c>
      <c r="C98" s="38" t="s">
        <v>394</v>
      </c>
      <c r="D98" s="19" t="s">
        <v>31</v>
      </c>
      <c r="E98" s="40" t="s">
        <v>171</v>
      </c>
      <c r="F98" s="40" t="s">
        <v>395</v>
      </c>
      <c r="G98" s="40" t="s">
        <v>34</v>
      </c>
      <c r="H98" s="40" t="s">
        <v>171</v>
      </c>
      <c r="I98" s="59">
        <f t="shared" si="22"/>
        <v>60</v>
      </c>
      <c r="J98" s="59">
        <f t="shared" si="23"/>
        <v>60</v>
      </c>
      <c r="K98" s="59">
        <v>60</v>
      </c>
      <c r="L98" s="59"/>
      <c r="M98" s="19"/>
      <c r="N98" s="59"/>
      <c r="O98" s="19"/>
      <c r="P98" s="52">
        <v>23</v>
      </c>
      <c r="Q98" s="52">
        <v>78</v>
      </c>
      <c r="R98" s="52">
        <v>8</v>
      </c>
      <c r="S98" s="52">
        <v>22</v>
      </c>
      <c r="T98" s="38" t="s">
        <v>318</v>
      </c>
      <c r="U98" s="38" t="s">
        <v>396</v>
      </c>
      <c r="V98" s="19"/>
    </row>
    <row r="99" s="28" customFormat="1" ht="102" customHeight="1" spans="1:22">
      <c r="A99" s="19">
        <v>16</v>
      </c>
      <c r="B99" s="66" t="s">
        <v>397</v>
      </c>
      <c r="C99" s="75" t="s">
        <v>398</v>
      </c>
      <c r="D99" s="19" t="s">
        <v>31</v>
      </c>
      <c r="E99" s="40" t="s">
        <v>77</v>
      </c>
      <c r="F99" s="40" t="s">
        <v>78</v>
      </c>
      <c r="G99" s="40" t="s">
        <v>34</v>
      </c>
      <c r="H99" s="40" t="s">
        <v>77</v>
      </c>
      <c r="I99" s="59">
        <f t="shared" si="22"/>
        <v>30</v>
      </c>
      <c r="J99" s="59">
        <f t="shared" si="23"/>
        <v>30</v>
      </c>
      <c r="K99" s="59">
        <v>30</v>
      </c>
      <c r="L99" s="59"/>
      <c r="M99" s="19"/>
      <c r="N99" s="59"/>
      <c r="O99" s="19"/>
      <c r="P99" s="51">
        <v>65</v>
      </c>
      <c r="Q99" s="51">
        <v>203</v>
      </c>
      <c r="R99" s="51">
        <v>31</v>
      </c>
      <c r="S99" s="51">
        <v>95</v>
      </c>
      <c r="T99" s="38" t="s">
        <v>318</v>
      </c>
      <c r="U99" s="38" t="s">
        <v>399</v>
      </c>
      <c r="V99" s="19"/>
    </row>
    <row r="100" s="28" customFormat="1" ht="121" customHeight="1" spans="1:22">
      <c r="A100" s="19">
        <v>17</v>
      </c>
      <c r="B100" s="66" t="s">
        <v>400</v>
      </c>
      <c r="C100" s="38" t="s">
        <v>401</v>
      </c>
      <c r="D100" s="19" t="s">
        <v>31</v>
      </c>
      <c r="E100" s="40" t="s">
        <v>89</v>
      </c>
      <c r="F100" s="40" t="s">
        <v>90</v>
      </c>
      <c r="G100" s="40" t="s">
        <v>34</v>
      </c>
      <c r="H100" s="40" t="s">
        <v>89</v>
      </c>
      <c r="I100" s="59">
        <f t="shared" si="22"/>
        <v>30</v>
      </c>
      <c r="J100" s="59">
        <f t="shared" si="23"/>
        <v>30</v>
      </c>
      <c r="K100" s="59">
        <v>30</v>
      </c>
      <c r="L100" s="59"/>
      <c r="M100" s="19"/>
      <c r="N100" s="59"/>
      <c r="O100" s="19"/>
      <c r="P100" s="53">
        <v>226</v>
      </c>
      <c r="Q100" s="53">
        <v>705</v>
      </c>
      <c r="R100" s="53">
        <v>176</v>
      </c>
      <c r="S100" s="53">
        <v>524</v>
      </c>
      <c r="T100" s="38" t="s">
        <v>318</v>
      </c>
      <c r="U100" s="38" t="s">
        <v>402</v>
      </c>
      <c r="V100" s="19"/>
    </row>
    <row r="101" s="28" customFormat="1" ht="111" customHeight="1" spans="1:22">
      <c r="A101" s="19">
        <v>18</v>
      </c>
      <c r="B101" s="66" t="s">
        <v>403</v>
      </c>
      <c r="C101" s="38" t="s">
        <v>404</v>
      </c>
      <c r="D101" s="19" t="s">
        <v>31</v>
      </c>
      <c r="E101" s="40" t="s">
        <v>95</v>
      </c>
      <c r="F101" s="40" t="s">
        <v>405</v>
      </c>
      <c r="G101" s="40" t="s">
        <v>34</v>
      </c>
      <c r="H101" s="40" t="s">
        <v>95</v>
      </c>
      <c r="I101" s="59">
        <f t="shared" si="22"/>
        <v>80</v>
      </c>
      <c r="J101" s="59">
        <f t="shared" si="23"/>
        <v>80</v>
      </c>
      <c r="K101" s="59"/>
      <c r="L101" s="59">
        <v>80</v>
      </c>
      <c r="M101" s="19"/>
      <c r="N101" s="59"/>
      <c r="O101" s="19"/>
      <c r="P101" s="51">
        <v>30</v>
      </c>
      <c r="Q101" s="51">
        <v>110</v>
      </c>
      <c r="R101" s="51">
        <v>15</v>
      </c>
      <c r="S101" s="51">
        <v>82</v>
      </c>
      <c r="T101" s="38" t="s">
        <v>318</v>
      </c>
      <c r="U101" s="38" t="s">
        <v>406</v>
      </c>
      <c r="V101" s="19"/>
    </row>
    <row r="102" s="28" customFormat="1" ht="108" customHeight="1" spans="1:22">
      <c r="A102" s="19">
        <v>19</v>
      </c>
      <c r="B102" s="66" t="s">
        <v>407</v>
      </c>
      <c r="C102" s="38" t="s">
        <v>408</v>
      </c>
      <c r="D102" s="19" t="s">
        <v>31</v>
      </c>
      <c r="E102" s="40" t="s">
        <v>136</v>
      </c>
      <c r="F102" s="40" t="s">
        <v>298</v>
      </c>
      <c r="G102" s="40" t="s">
        <v>34</v>
      </c>
      <c r="H102" s="40" t="s">
        <v>136</v>
      </c>
      <c r="I102" s="59">
        <f t="shared" si="22"/>
        <v>50</v>
      </c>
      <c r="J102" s="59">
        <f t="shared" si="23"/>
        <v>50</v>
      </c>
      <c r="K102" s="59">
        <v>50</v>
      </c>
      <c r="L102" s="59"/>
      <c r="M102" s="19"/>
      <c r="N102" s="59"/>
      <c r="O102" s="19"/>
      <c r="P102" s="51">
        <v>40</v>
      </c>
      <c r="Q102" s="51">
        <v>150</v>
      </c>
      <c r="R102" s="51">
        <v>20</v>
      </c>
      <c r="S102" s="51">
        <v>75</v>
      </c>
      <c r="T102" s="38" t="s">
        <v>318</v>
      </c>
      <c r="U102" s="38" t="s">
        <v>409</v>
      </c>
      <c r="V102" s="19"/>
    </row>
    <row r="103" s="28" customFormat="1" ht="121" customHeight="1" spans="1:22">
      <c r="A103" s="19">
        <v>20</v>
      </c>
      <c r="B103" s="66" t="s">
        <v>410</v>
      </c>
      <c r="C103" s="38" t="s">
        <v>411</v>
      </c>
      <c r="D103" s="19" t="s">
        <v>31</v>
      </c>
      <c r="E103" s="40" t="s">
        <v>171</v>
      </c>
      <c r="F103" s="40" t="s">
        <v>412</v>
      </c>
      <c r="G103" s="40" t="s">
        <v>34</v>
      </c>
      <c r="H103" s="40" t="s">
        <v>171</v>
      </c>
      <c r="I103" s="59">
        <f t="shared" si="22"/>
        <v>50</v>
      </c>
      <c r="J103" s="59">
        <f t="shared" si="23"/>
        <v>50</v>
      </c>
      <c r="K103" s="19">
        <v>50</v>
      </c>
      <c r="L103" s="19"/>
      <c r="M103" s="19"/>
      <c r="N103" s="19"/>
      <c r="O103" s="19"/>
      <c r="P103" s="51">
        <v>269</v>
      </c>
      <c r="Q103" s="51">
        <v>771</v>
      </c>
      <c r="R103" s="62">
        <v>120</v>
      </c>
      <c r="S103" s="62">
        <v>294</v>
      </c>
      <c r="T103" s="38" t="s">
        <v>318</v>
      </c>
      <c r="U103" s="38" t="s">
        <v>413</v>
      </c>
      <c r="V103" s="19"/>
    </row>
    <row r="104" s="29" customFormat="1" ht="50" customHeight="1" spans="1:22">
      <c r="A104" s="34" t="s">
        <v>414</v>
      </c>
      <c r="B104" s="35"/>
      <c r="C104" s="35">
        <v>4</v>
      </c>
      <c r="D104" s="35"/>
      <c r="E104" s="35"/>
      <c r="F104" s="35"/>
      <c r="G104" s="35"/>
      <c r="H104" s="35"/>
      <c r="I104" s="58">
        <f t="shared" si="22"/>
        <v>530</v>
      </c>
      <c r="J104" s="58">
        <f t="shared" si="23"/>
        <v>530</v>
      </c>
      <c r="K104" s="35">
        <f>SUM(K105:K107)</f>
        <v>135</v>
      </c>
      <c r="L104" s="35">
        <f t="shared" ref="L104:S104" si="25">SUM(L105:L107)</f>
        <v>100</v>
      </c>
      <c r="M104" s="35">
        <f t="shared" si="25"/>
        <v>185</v>
      </c>
      <c r="N104" s="35">
        <f t="shared" si="25"/>
        <v>110</v>
      </c>
      <c r="O104" s="35">
        <f t="shared" si="25"/>
        <v>0</v>
      </c>
      <c r="P104" s="35">
        <f t="shared" si="25"/>
        <v>445</v>
      </c>
      <c r="Q104" s="35">
        <f t="shared" si="25"/>
        <v>1358</v>
      </c>
      <c r="R104" s="35">
        <f t="shared" si="25"/>
        <v>128</v>
      </c>
      <c r="S104" s="35">
        <f t="shared" si="25"/>
        <v>324</v>
      </c>
      <c r="T104" s="35"/>
      <c r="U104" s="65"/>
      <c r="V104" s="35"/>
    </row>
    <row r="105" s="29" customFormat="1" ht="93.75" spans="1:22">
      <c r="A105" s="19">
        <v>1</v>
      </c>
      <c r="B105" s="37" t="s">
        <v>415</v>
      </c>
      <c r="C105" s="37" t="s">
        <v>416</v>
      </c>
      <c r="D105" s="78" t="s">
        <v>205</v>
      </c>
      <c r="E105" s="40" t="s">
        <v>46</v>
      </c>
      <c r="F105" s="19"/>
      <c r="G105" s="40" t="s">
        <v>102</v>
      </c>
      <c r="H105" s="40" t="s">
        <v>102</v>
      </c>
      <c r="I105" s="59">
        <f t="shared" si="22"/>
        <v>130</v>
      </c>
      <c r="J105" s="59">
        <f t="shared" si="23"/>
        <v>130</v>
      </c>
      <c r="K105" s="19"/>
      <c r="L105" s="19"/>
      <c r="M105" s="19">
        <v>130</v>
      </c>
      <c r="N105" s="19"/>
      <c r="O105" s="35"/>
      <c r="P105" s="35"/>
      <c r="Q105" s="35"/>
      <c r="R105" s="35"/>
      <c r="S105" s="35"/>
      <c r="T105" s="37" t="s">
        <v>417</v>
      </c>
      <c r="U105" s="37" t="s">
        <v>418</v>
      </c>
      <c r="V105" s="35"/>
    </row>
    <row r="106" s="29" customFormat="1" ht="130" customHeight="1" spans="1:22">
      <c r="A106" s="19">
        <v>2</v>
      </c>
      <c r="B106" s="48" t="s">
        <v>419</v>
      </c>
      <c r="C106" s="37" t="s">
        <v>420</v>
      </c>
      <c r="D106" s="78" t="s">
        <v>31</v>
      </c>
      <c r="E106" s="77" t="s">
        <v>95</v>
      </c>
      <c r="F106" s="77" t="s">
        <v>96</v>
      </c>
      <c r="G106" s="79" t="s">
        <v>102</v>
      </c>
      <c r="H106" s="79" t="s">
        <v>102</v>
      </c>
      <c r="I106" s="59">
        <f t="shared" si="22"/>
        <v>50</v>
      </c>
      <c r="J106" s="59">
        <f t="shared" si="23"/>
        <v>50</v>
      </c>
      <c r="K106" s="19"/>
      <c r="L106" s="62">
        <v>50</v>
      </c>
      <c r="M106" s="19"/>
      <c r="N106" s="62"/>
      <c r="O106" s="19"/>
      <c r="P106" s="19">
        <v>445</v>
      </c>
      <c r="Q106" s="19">
        <v>1358</v>
      </c>
      <c r="R106" s="19">
        <v>128</v>
      </c>
      <c r="S106" s="19">
        <v>324</v>
      </c>
      <c r="T106" s="37" t="s">
        <v>421</v>
      </c>
      <c r="U106" s="37" t="s">
        <v>422</v>
      </c>
      <c r="V106" s="19"/>
    </row>
    <row r="107" s="29" customFormat="1" ht="75" customHeight="1" spans="1:22">
      <c r="A107" s="19">
        <v>3</v>
      </c>
      <c r="B107" s="66" t="s">
        <v>423</v>
      </c>
      <c r="C107" s="37" t="s">
        <v>424</v>
      </c>
      <c r="D107" s="19" t="s">
        <v>31</v>
      </c>
      <c r="E107" s="40" t="s">
        <v>46</v>
      </c>
      <c r="F107" s="19"/>
      <c r="G107" s="40" t="s">
        <v>102</v>
      </c>
      <c r="H107" s="40" t="s">
        <v>102</v>
      </c>
      <c r="I107" s="59">
        <f t="shared" si="22"/>
        <v>350</v>
      </c>
      <c r="J107" s="59">
        <f t="shared" si="23"/>
        <v>350</v>
      </c>
      <c r="K107" s="19">
        <v>135</v>
      </c>
      <c r="L107" s="19">
        <v>50</v>
      </c>
      <c r="M107" s="19">
        <v>55</v>
      </c>
      <c r="N107" s="19">
        <v>110</v>
      </c>
      <c r="O107" s="19"/>
      <c r="P107" s="19"/>
      <c r="Q107" s="19"/>
      <c r="R107" s="19"/>
      <c r="S107" s="19"/>
      <c r="T107" s="66"/>
      <c r="U107" s="66"/>
      <c r="V107" s="19"/>
    </row>
  </sheetData>
  <autoFilter ref="A4:V107">
    <extLst/>
  </autoFilter>
  <mergeCells count="37">
    <mergeCell ref="A1:V1"/>
    <mergeCell ref="E2:F2"/>
    <mergeCell ref="I2:O2"/>
    <mergeCell ref="P2:S2"/>
    <mergeCell ref="J3:N3"/>
    <mergeCell ref="R3:S3"/>
    <mergeCell ref="A6:B6"/>
    <mergeCell ref="A7:B7"/>
    <mergeCell ref="A8:B8"/>
    <mergeCell ref="A15:B15"/>
    <mergeCell ref="A25:B25"/>
    <mergeCell ref="A31:B31"/>
    <mergeCell ref="A38:B38"/>
    <mergeCell ref="A42:B42"/>
    <mergeCell ref="A51:B51"/>
    <mergeCell ref="A56:B56"/>
    <mergeCell ref="A65:B65"/>
    <mergeCell ref="A66:B66"/>
    <mergeCell ref="A75:B75"/>
    <mergeCell ref="A80:B80"/>
    <mergeCell ref="A83:B83"/>
    <mergeCell ref="A104:B104"/>
    <mergeCell ref="A2:A4"/>
    <mergeCell ref="B2:B4"/>
    <mergeCell ref="C2:C4"/>
    <mergeCell ref="D2:D4"/>
    <mergeCell ref="E3:E4"/>
    <mergeCell ref="F3:F4"/>
    <mergeCell ref="G2:G4"/>
    <mergeCell ref="H2:H4"/>
    <mergeCell ref="I3:I4"/>
    <mergeCell ref="O3:O4"/>
    <mergeCell ref="P3:P4"/>
    <mergeCell ref="Q3:Q4"/>
    <mergeCell ref="T2:T4"/>
    <mergeCell ref="U2:U4"/>
    <mergeCell ref="V2:V4"/>
  </mergeCells>
  <conditionalFormatting sqref="H21">
    <cfRule type="cellIs" priority="45" stopIfTrue="1" operator="greaterThan">
      <formula>400000</formula>
    </cfRule>
  </conditionalFormatting>
  <conditionalFormatting sqref="Q24">
    <cfRule type="cellIs" priority="16" stopIfTrue="1" operator="greaterThan">
      <formula>400000</formula>
    </cfRule>
  </conditionalFormatting>
  <conditionalFormatting sqref="H26">
    <cfRule type="cellIs" priority="49" stopIfTrue="1" operator="greaterThan">
      <formula>400000</formula>
    </cfRule>
  </conditionalFormatting>
  <conditionalFormatting sqref="Q26">
    <cfRule type="cellIs" priority="51" stopIfTrue="1" operator="greaterThan">
      <formula>400000</formula>
    </cfRule>
  </conditionalFormatting>
  <conditionalFormatting sqref="H27">
    <cfRule type="cellIs" priority="48" stopIfTrue="1" operator="greaterThan">
      <formula>400000</formula>
    </cfRule>
  </conditionalFormatting>
  <conditionalFormatting sqref="Q27">
    <cfRule type="cellIs" priority="50" stopIfTrue="1" operator="greaterThan">
      <formula>400000</formula>
    </cfRule>
  </conditionalFormatting>
  <conditionalFormatting sqref="H28">
    <cfRule type="cellIs" priority="46" stopIfTrue="1" operator="greaterThan">
      <formula>400000</formula>
    </cfRule>
  </conditionalFormatting>
  <conditionalFormatting sqref="Q28">
    <cfRule type="cellIs" priority="47" stopIfTrue="1" operator="greaterThan">
      <formula>400000</formula>
    </cfRule>
  </conditionalFormatting>
  <conditionalFormatting sqref="C50">
    <cfRule type="duplicateValues" dxfId="0" priority="7"/>
  </conditionalFormatting>
  <conditionalFormatting sqref="C51">
    <cfRule type="duplicateValues" dxfId="0" priority="125"/>
  </conditionalFormatting>
  <conditionalFormatting sqref="C52">
    <cfRule type="expression" dxfId="1" priority="21" stopIfTrue="1">
      <formula>AND(ISNUMBER(#REF!),#REF!&lt;200)</formula>
    </cfRule>
  </conditionalFormatting>
  <conditionalFormatting sqref="C53">
    <cfRule type="duplicateValues" dxfId="0" priority="19"/>
  </conditionalFormatting>
  <conditionalFormatting sqref="C54">
    <cfRule type="duplicateValues" dxfId="0" priority="18"/>
  </conditionalFormatting>
  <conditionalFormatting sqref="C61">
    <cfRule type="duplicateValues" dxfId="0" priority="1"/>
  </conditionalFormatting>
  <conditionalFormatting sqref="C80">
    <cfRule type="duplicateValues" dxfId="0" priority="32"/>
  </conditionalFormatting>
  <conditionalFormatting sqref="C88">
    <cfRule type="expression" dxfId="1" priority="31" stopIfTrue="1">
      <formula>AND(ISNUMBER(#REF!),#REF!&lt;200)</formula>
    </cfRule>
  </conditionalFormatting>
  <conditionalFormatting sqref="B90">
    <cfRule type="duplicateValues" dxfId="0" priority="41"/>
    <cfRule type="duplicateValues" dxfId="0" priority="42"/>
  </conditionalFormatting>
  <conditionalFormatting sqref="B91">
    <cfRule type="duplicateValues" dxfId="0" priority="39"/>
    <cfRule type="duplicateValues" dxfId="0" priority="40"/>
  </conditionalFormatting>
  <conditionalFormatting sqref="B92">
    <cfRule type="duplicateValues" dxfId="0" priority="37"/>
    <cfRule type="duplicateValues" dxfId="0" priority="38"/>
  </conditionalFormatting>
  <conditionalFormatting sqref="B93">
    <cfRule type="duplicateValues" dxfId="0" priority="35"/>
    <cfRule type="duplicateValues" dxfId="0" priority="36"/>
  </conditionalFormatting>
  <conditionalFormatting sqref="C106">
    <cfRule type="duplicateValues" dxfId="0" priority="2"/>
  </conditionalFormatting>
  <dataValidations count="1">
    <dataValidation type="list" allowBlank="1" showInputMessage="1" showErrorMessage="1" sqref="C29">
      <formula1>"新建,改扩建"</formula1>
    </dataValidation>
  </dataValidations>
  <pageMargins left="0.393055555555556" right="0.393055555555556" top="0.550694444444444" bottom="0.472222222222222" header="0.550694444444444" footer="0.472222222222222"/>
  <pageSetup paperSize="9" scale="45" fitToHeight="0" orientation="landscape" horizontalDpi="600"/>
  <headerFooter/>
  <ignoredErrors>
    <ignoredError sqref="C29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048574"/>
  <sheetViews>
    <sheetView showZeros="0" zoomScale="85" zoomScaleNormal="85" workbookViewId="0">
      <pane ySplit="5" topLeftCell="A6" activePane="bottomLeft" state="frozen"/>
      <selection/>
      <selection pane="bottomLeft" activeCell="B98" sqref="B98"/>
    </sheetView>
  </sheetViews>
  <sheetFormatPr defaultColWidth="9" defaultRowHeight="15.75"/>
  <cols>
    <col min="1" max="1" width="41.7583333333333" style="1" customWidth="1"/>
    <col min="2" max="2" width="13.3833333333333" style="1" customWidth="1"/>
    <col min="3" max="4" width="12" style="1" customWidth="1"/>
    <col min="5" max="8" width="15.625" style="1" customWidth="1"/>
    <col min="9" max="9" width="12" style="1" customWidth="1"/>
    <col min="10" max="10" width="10" style="1" customWidth="1"/>
    <col min="11" max="11" width="12" style="1" customWidth="1"/>
    <col min="12" max="12" width="10.725" style="1" customWidth="1"/>
    <col min="13" max="13" width="11.175" style="1" customWidth="1"/>
    <col min="14" max="14" width="12" style="1" customWidth="1"/>
    <col min="15" max="16371" width="9" style="1"/>
    <col min="16372" max="16384" width="9" style="3"/>
  </cols>
  <sheetData>
    <row r="1" s="1" customFormat="1" ht="66" customHeight="1" spans="1:16381">
      <c r="A1" s="4" t="s">
        <v>425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XER1" s="3"/>
      <c r="XES1" s="3"/>
      <c r="XET1" s="3"/>
      <c r="XEU1" s="3"/>
      <c r="XEV1" s="3"/>
      <c r="XEW1" s="3"/>
      <c r="XEX1" s="3"/>
      <c r="XEY1" s="3"/>
      <c r="XEZ1" s="3"/>
      <c r="XFA1" s="3"/>
    </row>
    <row r="2" s="1" customFormat="1" ht="32.1" customHeight="1" spans="1:14">
      <c r="A2" s="6" t="s">
        <v>1</v>
      </c>
      <c r="B2" s="6" t="s">
        <v>426</v>
      </c>
      <c r="C2" s="7" t="s">
        <v>8</v>
      </c>
      <c r="D2" s="8"/>
      <c r="E2" s="8"/>
      <c r="F2" s="8"/>
      <c r="G2" s="8"/>
      <c r="H2" s="8"/>
      <c r="I2" s="10"/>
      <c r="J2" s="7" t="s">
        <v>9</v>
      </c>
      <c r="K2" s="8"/>
      <c r="L2" s="8"/>
      <c r="M2" s="10"/>
      <c r="N2" s="12" t="s">
        <v>12</v>
      </c>
    </row>
    <row r="3" s="1" customFormat="1" ht="33" customHeight="1" spans="1:14">
      <c r="A3" s="9"/>
      <c r="B3" s="9"/>
      <c r="C3" s="6" t="s">
        <v>15</v>
      </c>
      <c r="D3" s="7" t="s">
        <v>427</v>
      </c>
      <c r="E3" s="8"/>
      <c r="F3" s="8"/>
      <c r="G3" s="8"/>
      <c r="H3" s="10"/>
      <c r="I3" s="6" t="s">
        <v>17</v>
      </c>
      <c r="J3" s="6" t="s">
        <v>428</v>
      </c>
      <c r="K3" s="6" t="s">
        <v>19</v>
      </c>
      <c r="L3" s="7" t="s">
        <v>20</v>
      </c>
      <c r="M3" s="10"/>
      <c r="N3" s="15"/>
    </row>
    <row r="4" s="1" customFormat="1" ht="49" customHeight="1" spans="1:14">
      <c r="A4" s="11"/>
      <c r="B4" s="11"/>
      <c r="C4" s="11"/>
      <c r="D4" s="12" t="s">
        <v>21</v>
      </c>
      <c r="E4" s="12" t="s">
        <v>429</v>
      </c>
      <c r="F4" s="12" t="s">
        <v>430</v>
      </c>
      <c r="G4" s="12" t="s">
        <v>431</v>
      </c>
      <c r="H4" s="12" t="s">
        <v>432</v>
      </c>
      <c r="I4" s="11"/>
      <c r="J4" s="11"/>
      <c r="K4" s="11"/>
      <c r="L4" s="12" t="s">
        <v>428</v>
      </c>
      <c r="M4" s="12" t="s">
        <v>19</v>
      </c>
      <c r="N4" s="15"/>
    </row>
    <row r="5" s="2" customFormat="1" ht="35" customHeight="1" spans="1:16381">
      <c r="A5" s="12" t="s">
        <v>15</v>
      </c>
      <c r="B5" s="13">
        <f>B6+B16+B20+B21</f>
        <v>87</v>
      </c>
      <c r="C5" s="11">
        <v>10440</v>
      </c>
      <c r="D5" s="11">
        <v>8055</v>
      </c>
      <c r="E5" s="11">
        <v>3192</v>
      </c>
      <c r="F5" s="11">
        <v>1778</v>
      </c>
      <c r="G5" s="11">
        <v>900</v>
      </c>
      <c r="H5" s="11">
        <v>1883</v>
      </c>
      <c r="I5" s="11">
        <v>2385</v>
      </c>
      <c r="J5" s="11">
        <v>11457</v>
      </c>
      <c r="K5" s="11">
        <v>31303</v>
      </c>
      <c r="L5" s="11">
        <v>5239</v>
      </c>
      <c r="M5" s="15">
        <v>12298</v>
      </c>
      <c r="N5" s="15"/>
      <c r="XER5" s="27"/>
      <c r="XES5" s="27"/>
      <c r="XET5" s="27"/>
      <c r="XEU5" s="27"/>
      <c r="XEV5" s="27"/>
      <c r="XEW5" s="27"/>
      <c r="XEX5" s="27"/>
      <c r="XEY5" s="27"/>
      <c r="XEZ5" s="27"/>
      <c r="XFA5" s="27"/>
    </row>
    <row r="6" s="2" customFormat="1" ht="35" customHeight="1" spans="1:16381">
      <c r="A6" s="14" t="s">
        <v>26</v>
      </c>
      <c r="B6" s="13">
        <v>49</v>
      </c>
      <c r="C6" s="15">
        <v>8330</v>
      </c>
      <c r="D6" s="15">
        <v>5988</v>
      </c>
      <c r="E6" s="15">
        <v>2021</v>
      </c>
      <c r="F6" s="15">
        <v>1177</v>
      </c>
      <c r="G6" s="15">
        <v>715</v>
      </c>
      <c r="H6" s="15">
        <v>1773</v>
      </c>
      <c r="I6" s="15">
        <v>2342</v>
      </c>
      <c r="J6" s="15">
        <v>6164</v>
      </c>
      <c r="K6" s="15">
        <v>15379</v>
      </c>
      <c r="L6" s="15">
        <v>3392</v>
      </c>
      <c r="M6" s="15">
        <v>6838</v>
      </c>
      <c r="N6" s="15"/>
      <c r="XER6" s="27"/>
      <c r="XES6" s="27"/>
      <c r="XET6" s="27"/>
      <c r="XEU6" s="27"/>
      <c r="XEV6" s="27"/>
      <c r="XEW6" s="27"/>
      <c r="XEX6" s="27"/>
      <c r="XEY6" s="27"/>
      <c r="XEZ6" s="27"/>
      <c r="XFA6" s="27"/>
    </row>
    <row r="7" s="1" customFormat="1" ht="35" customHeight="1" spans="1:14">
      <c r="A7" s="16" t="s">
        <v>27</v>
      </c>
      <c r="B7" s="13">
        <v>29</v>
      </c>
      <c r="C7" s="17">
        <v>4810</v>
      </c>
      <c r="D7" s="17">
        <v>2508</v>
      </c>
      <c r="E7" s="17">
        <v>1118</v>
      </c>
      <c r="F7" s="17">
        <v>540</v>
      </c>
      <c r="G7" s="17">
        <v>445</v>
      </c>
      <c r="H7" s="17">
        <v>405</v>
      </c>
      <c r="I7" s="17">
        <v>2302</v>
      </c>
      <c r="J7" s="17">
        <v>2160</v>
      </c>
      <c r="K7" s="17">
        <v>4016</v>
      </c>
      <c r="L7" s="17">
        <v>1536</v>
      </c>
      <c r="M7" s="17">
        <v>1631</v>
      </c>
      <c r="N7" s="17"/>
    </row>
    <row r="8" s="1" customFormat="1" ht="35" customHeight="1" spans="1:14">
      <c r="A8" s="18" t="s">
        <v>28</v>
      </c>
      <c r="B8" s="19">
        <v>6</v>
      </c>
      <c r="C8" s="17">
        <v>1000</v>
      </c>
      <c r="D8" s="17">
        <v>750</v>
      </c>
      <c r="E8" s="17">
        <v>250</v>
      </c>
      <c r="F8" s="17">
        <v>0</v>
      </c>
      <c r="G8" s="17">
        <v>95</v>
      </c>
      <c r="H8" s="17">
        <v>405</v>
      </c>
      <c r="I8" s="17">
        <v>250</v>
      </c>
      <c r="J8" s="17">
        <v>485</v>
      </c>
      <c r="K8" s="17">
        <v>1440</v>
      </c>
      <c r="L8" s="17">
        <v>311</v>
      </c>
      <c r="M8" s="17">
        <v>533</v>
      </c>
      <c r="N8" s="17"/>
    </row>
    <row r="9" s="1" customFormat="1" ht="35" customHeight="1" spans="1:14">
      <c r="A9" s="18" t="s">
        <v>69</v>
      </c>
      <c r="B9" s="20">
        <v>9</v>
      </c>
      <c r="C9" s="17">
        <v>900</v>
      </c>
      <c r="D9" s="17">
        <v>328</v>
      </c>
      <c r="E9" s="21">
        <v>328</v>
      </c>
      <c r="F9" s="21">
        <v>0</v>
      </c>
      <c r="G9" s="21">
        <v>0</v>
      </c>
      <c r="H9" s="21">
        <v>0</v>
      </c>
      <c r="I9" s="21">
        <v>572</v>
      </c>
      <c r="J9" s="21">
        <v>330</v>
      </c>
      <c r="K9" s="21">
        <v>942</v>
      </c>
      <c r="L9" s="21">
        <v>198</v>
      </c>
      <c r="M9" s="17">
        <v>465</v>
      </c>
      <c r="N9" s="17"/>
    </row>
    <row r="10" s="1" customFormat="1" ht="35" customHeight="1" spans="1:14">
      <c r="A10" s="18" t="s">
        <v>119</v>
      </c>
      <c r="B10" s="19">
        <v>5</v>
      </c>
      <c r="C10" s="17">
        <v>940</v>
      </c>
      <c r="D10" s="17">
        <v>200</v>
      </c>
      <c r="E10" s="21">
        <v>160</v>
      </c>
      <c r="F10" s="21">
        <v>40</v>
      </c>
      <c r="G10" s="21">
        <v>0</v>
      </c>
      <c r="H10" s="21">
        <v>0</v>
      </c>
      <c r="I10" s="21">
        <v>740</v>
      </c>
      <c r="J10" s="21">
        <v>170</v>
      </c>
      <c r="K10" s="21">
        <v>443</v>
      </c>
      <c r="L10" s="21">
        <v>54</v>
      </c>
      <c r="M10" s="17">
        <v>128</v>
      </c>
      <c r="N10" s="17"/>
    </row>
    <row r="11" s="1" customFormat="1" ht="35" customHeight="1" spans="1:14">
      <c r="A11" s="18" t="s">
        <v>146</v>
      </c>
      <c r="B11" s="19">
        <v>6</v>
      </c>
      <c r="C11" s="17">
        <v>1270</v>
      </c>
      <c r="D11" s="17">
        <v>530</v>
      </c>
      <c r="E11" s="22">
        <v>180</v>
      </c>
      <c r="F11" s="22">
        <v>0</v>
      </c>
      <c r="G11" s="22">
        <v>350</v>
      </c>
      <c r="H11" s="22">
        <v>0</v>
      </c>
      <c r="I11" s="22">
        <v>740</v>
      </c>
      <c r="J11" s="22">
        <v>280</v>
      </c>
      <c r="K11" s="22">
        <v>746</v>
      </c>
      <c r="L11" s="22">
        <v>168</v>
      </c>
      <c r="M11" s="26">
        <v>393</v>
      </c>
      <c r="N11" s="17"/>
    </row>
    <row r="12" s="1" customFormat="1" ht="35" customHeight="1" spans="1:14">
      <c r="A12" s="18" t="s">
        <v>175</v>
      </c>
      <c r="B12" s="19">
        <v>3</v>
      </c>
      <c r="C12" s="17">
        <v>700</v>
      </c>
      <c r="D12" s="17">
        <v>700</v>
      </c>
      <c r="E12" s="22">
        <v>200</v>
      </c>
      <c r="F12" s="22">
        <v>500</v>
      </c>
      <c r="G12" s="22">
        <v>0</v>
      </c>
      <c r="H12" s="22">
        <v>0</v>
      </c>
      <c r="I12" s="22">
        <v>0</v>
      </c>
      <c r="J12" s="22">
        <v>895</v>
      </c>
      <c r="K12" s="22">
        <v>445</v>
      </c>
      <c r="L12" s="22">
        <v>805</v>
      </c>
      <c r="M12" s="17">
        <v>112</v>
      </c>
      <c r="N12" s="17"/>
    </row>
    <row r="13" s="1" customFormat="1" ht="35" customHeight="1" spans="1:14">
      <c r="A13" s="18" t="s">
        <v>190</v>
      </c>
      <c r="B13" s="20">
        <v>8</v>
      </c>
      <c r="C13" s="17">
        <v>885</v>
      </c>
      <c r="D13" s="17">
        <v>885</v>
      </c>
      <c r="E13" s="22">
        <v>528</v>
      </c>
      <c r="F13" s="22">
        <v>297</v>
      </c>
      <c r="G13" s="22">
        <v>60</v>
      </c>
      <c r="H13" s="22">
        <v>0</v>
      </c>
      <c r="I13" s="22">
        <v>0</v>
      </c>
      <c r="J13" s="22">
        <v>882</v>
      </c>
      <c r="K13" s="22">
        <v>2341</v>
      </c>
      <c r="L13" s="22">
        <v>420</v>
      </c>
      <c r="M13" s="26">
        <v>1177</v>
      </c>
      <c r="N13" s="17"/>
    </row>
    <row r="14" s="1" customFormat="1" ht="35" customHeight="1" spans="1:14">
      <c r="A14" s="18" t="s">
        <v>226</v>
      </c>
      <c r="B14" s="19">
        <v>4</v>
      </c>
      <c r="C14" s="17">
        <v>375</v>
      </c>
      <c r="D14" s="17">
        <v>375</v>
      </c>
      <c r="E14" s="17">
        <v>375</v>
      </c>
      <c r="F14" s="17">
        <v>0</v>
      </c>
      <c r="G14" s="17">
        <v>0</v>
      </c>
      <c r="H14" s="17">
        <v>0</v>
      </c>
      <c r="I14" s="17">
        <v>0</v>
      </c>
      <c r="J14" s="17">
        <v>597</v>
      </c>
      <c r="K14" s="17">
        <v>1670</v>
      </c>
      <c r="L14" s="17">
        <v>219</v>
      </c>
      <c r="M14" s="17">
        <v>609</v>
      </c>
      <c r="N14" s="17"/>
    </row>
    <row r="15" s="1" customFormat="1" ht="35" customHeight="1" spans="1:14">
      <c r="A15" s="18" t="s">
        <v>245</v>
      </c>
      <c r="B15" s="19">
        <v>8</v>
      </c>
      <c r="C15" s="23">
        <v>2260</v>
      </c>
      <c r="D15" s="23">
        <v>2220</v>
      </c>
      <c r="E15" s="23">
        <v>0</v>
      </c>
      <c r="F15" s="23">
        <v>340</v>
      </c>
      <c r="G15" s="23">
        <v>210</v>
      </c>
      <c r="H15" s="23">
        <v>1368</v>
      </c>
      <c r="I15" s="23">
        <v>40</v>
      </c>
      <c r="J15" s="23">
        <v>2525</v>
      </c>
      <c r="K15" s="23">
        <v>7352</v>
      </c>
      <c r="L15" s="23">
        <v>1217</v>
      </c>
      <c r="M15" s="17">
        <v>3421</v>
      </c>
      <c r="N15" s="17"/>
    </row>
    <row r="16" s="1" customFormat="1" ht="35" customHeight="1" spans="1:14">
      <c r="A16" s="24" t="s">
        <v>280</v>
      </c>
      <c r="B16" s="13">
        <v>14</v>
      </c>
      <c r="C16" s="17">
        <v>600</v>
      </c>
      <c r="D16" s="17">
        <v>557</v>
      </c>
      <c r="E16" s="17">
        <v>136</v>
      </c>
      <c r="F16" s="17">
        <v>421</v>
      </c>
      <c r="G16" s="17">
        <v>0</v>
      </c>
      <c r="H16" s="17">
        <v>0</v>
      </c>
      <c r="I16" s="17">
        <v>43</v>
      </c>
      <c r="J16" s="17">
        <v>775</v>
      </c>
      <c r="K16" s="17">
        <v>2171</v>
      </c>
      <c r="L16" s="17">
        <v>345</v>
      </c>
      <c r="M16" s="17">
        <v>986</v>
      </c>
      <c r="N16" s="17"/>
    </row>
    <row r="17" s="2" customFormat="1" ht="35" customHeight="1" spans="1:16381">
      <c r="A17" s="16" t="s">
        <v>281</v>
      </c>
      <c r="B17" s="20">
        <v>8</v>
      </c>
      <c r="C17" s="15">
        <v>242</v>
      </c>
      <c r="D17" s="15">
        <v>242</v>
      </c>
      <c r="E17" s="15">
        <v>86</v>
      </c>
      <c r="F17" s="15">
        <v>156</v>
      </c>
      <c r="G17" s="15">
        <v>0</v>
      </c>
      <c r="H17" s="15">
        <v>0</v>
      </c>
      <c r="I17" s="15">
        <v>0</v>
      </c>
      <c r="J17" s="15">
        <v>538</v>
      </c>
      <c r="K17" s="15">
        <v>1462</v>
      </c>
      <c r="L17" s="15">
        <v>244</v>
      </c>
      <c r="M17" s="15">
        <v>750</v>
      </c>
      <c r="N17" s="15"/>
      <c r="XER17" s="27"/>
      <c r="XES17" s="27"/>
      <c r="XET17" s="27"/>
      <c r="XEU17" s="27"/>
      <c r="XEV17" s="27"/>
      <c r="XEW17" s="27"/>
      <c r="XEX17" s="27"/>
      <c r="XEY17" s="27"/>
      <c r="XEZ17" s="27"/>
      <c r="XFA17" s="27"/>
    </row>
    <row r="18" s="1" customFormat="1" ht="35" customHeight="1" spans="1:14">
      <c r="A18" s="16" t="s">
        <v>314</v>
      </c>
      <c r="B18" s="20">
        <v>4</v>
      </c>
      <c r="C18" s="17">
        <v>177</v>
      </c>
      <c r="D18" s="17">
        <v>175</v>
      </c>
      <c r="E18" s="17">
        <v>50</v>
      </c>
      <c r="F18" s="17">
        <v>125</v>
      </c>
      <c r="G18" s="17">
        <v>0</v>
      </c>
      <c r="H18" s="17">
        <v>0</v>
      </c>
      <c r="I18" s="17">
        <v>2</v>
      </c>
      <c r="J18" s="17">
        <v>92</v>
      </c>
      <c r="K18" s="17">
        <v>277</v>
      </c>
      <c r="L18" s="17">
        <v>48</v>
      </c>
      <c r="M18" s="17">
        <v>122</v>
      </c>
      <c r="N18" s="17"/>
    </row>
    <row r="19" s="1" customFormat="1" ht="35" customHeight="1" spans="1:14">
      <c r="A19" s="16" t="s">
        <v>331</v>
      </c>
      <c r="B19" s="19">
        <v>2</v>
      </c>
      <c r="C19" s="17">
        <v>181</v>
      </c>
      <c r="D19" s="17">
        <v>140</v>
      </c>
      <c r="E19" s="17">
        <v>0</v>
      </c>
      <c r="F19" s="17">
        <v>140</v>
      </c>
      <c r="G19" s="17">
        <v>0</v>
      </c>
      <c r="H19" s="17">
        <v>0</v>
      </c>
      <c r="I19" s="17">
        <v>41</v>
      </c>
      <c r="J19" s="17">
        <v>145</v>
      </c>
      <c r="K19" s="17">
        <v>432</v>
      </c>
      <c r="L19" s="17">
        <v>53</v>
      </c>
      <c r="M19" s="17">
        <v>114</v>
      </c>
      <c r="N19" s="17"/>
    </row>
    <row r="20" s="1" customFormat="1" ht="35" customHeight="1" spans="1:14">
      <c r="A20" s="14" t="s">
        <v>340</v>
      </c>
      <c r="B20" s="25">
        <v>20</v>
      </c>
      <c r="C20" s="17">
        <v>980</v>
      </c>
      <c r="D20" s="17">
        <v>980</v>
      </c>
      <c r="E20" s="17">
        <v>900</v>
      </c>
      <c r="F20" s="17">
        <v>80</v>
      </c>
      <c r="G20" s="17">
        <v>0</v>
      </c>
      <c r="H20" s="17">
        <v>0</v>
      </c>
      <c r="I20" s="17">
        <v>0</v>
      </c>
      <c r="J20" s="17">
        <v>4073</v>
      </c>
      <c r="K20" s="17">
        <v>12395</v>
      </c>
      <c r="L20" s="17">
        <v>1374</v>
      </c>
      <c r="M20" s="17">
        <v>4150</v>
      </c>
      <c r="N20" s="17"/>
    </row>
    <row r="21" s="2" customFormat="1" ht="35" customHeight="1" spans="1:16381">
      <c r="A21" s="14" t="s">
        <v>414</v>
      </c>
      <c r="B21" s="13">
        <v>4</v>
      </c>
      <c r="C21" s="15">
        <v>530</v>
      </c>
      <c r="D21" s="15">
        <v>530</v>
      </c>
      <c r="E21" s="15">
        <v>135</v>
      </c>
      <c r="F21" s="15">
        <v>100</v>
      </c>
      <c r="G21" s="15">
        <v>185</v>
      </c>
      <c r="H21" s="15">
        <v>110</v>
      </c>
      <c r="I21" s="15">
        <v>0</v>
      </c>
      <c r="J21" s="15">
        <v>445</v>
      </c>
      <c r="K21" s="15">
        <v>1358</v>
      </c>
      <c r="L21" s="15">
        <v>128</v>
      </c>
      <c r="M21" s="15">
        <v>324</v>
      </c>
      <c r="N21" s="15"/>
      <c r="XER21" s="27"/>
      <c r="XES21" s="27"/>
      <c r="XET21" s="27"/>
      <c r="XEU21" s="27"/>
      <c r="XEV21" s="27"/>
      <c r="XEW21" s="27"/>
      <c r="XEX21" s="27"/>
      <c r="XEY21" s="27"/>
      <c r="XEZ21" s="27"/>
      <c r="XFA21" s="27"/>
    </row>
    <row r="1048501" spans="16364:16371">
      <c r="XEJ1048501" s="3"/>
      <c r="XEK1048501" s="3"/>
      <c r="XEL1048501" s="3"/>
      <c r="XEM1048501" s="3"/>
      <c r="XEN1048501" s="3"/>
      <c r="XEO1048501" s="3"/>
      <c r="XEP1048501" s="3"/>
      <c r="XEQ1048501" s="3"/>
    </row>
    <row r="1048502" spans="16364:16371">
      <c r="XEJ1048502" s="3"/>
      <c r="XEK1048502" s="3"/>
      <c r="XEL1048502" s="3"/>
      <c r="XEM1048502" s="3"/>
      <c r="XEN1048502" s="3"/>
      <c r="XEO1048502" s="3"/>
      <c r="XEP1048502" s="3"/>
      <c r="XEQ1048502" s="3"/>
    </row>
    <row r="1048503" spans="16341:16371">
      <c r="XDM1048503" s="3"/>
      <c r="XDN1048503" s="3"/>
      <c r="XDO1048503" s="3"/>
      <c r="XDP1048503" s="3"/>
      <c r="XDQ1048503" s="3"/>
      <c r="XDR1048503" s="3"/>
      <c r="XDS1048503" s="3"/>
      <c r="XDT1048503" s="3"/>
      <c r="XDU1048503" s="3"/>
      <c r="XDV1048503" s="3"/>
      <c r="XDW1048503" s="3"/>
      <c r="XDX1048503" s="3"/>
      <c r="XDY1048503" s="3"/>
      <c r="XDZ1048503" s="3"/>
      <c r="XEA1048503" s="3"/>
      <c r="XEB1048503" s="3"/>
      <c r="XEC1048503" s="3"/>
      <c r="XED1048503" s="3"/>
      <c r="XEE1048503" s="3"/>
      <c r="XEF1048503" s="3"/>
      <c r="XEG1048503" s="3"/>
      <c r="XEH1048503" s="3"/>
      <c r="XEI1048503" s="3"/>
      <c r="XEJ1048503" s="3"/>
      <c r="XEK1048503" s="3"/>
      <c r="XEL1048503" s="3"/>
      <c r="XEM1048503" s="3"/>
      <c r="XEN1048503" s="3"/>
      <c r="XEO1048503" s="3"/>
      <c r="XEP1048503" s="3"/>
      <c r="XEQ1048503" s="3"/>
    </row>
    <row r="1048504" spans="16333:16371">
      <c r="XDE1048504" s="3"/>
      <c r="XDF1048504" s="3"/>
      <c r="XDG1048504" s="3"/>
      <c r="XDH1048504" s="3"/>
      <c r="XDI1048504" s="3"/>
      <c r="XDJ1048504" s="3"/>
      <c r="XDK1048504" s="3"/>
      <c r="XDL1048504" s="3"/>
      <c r="XDM1048504" s="3"/>
      <c r="XDN1048504" s="3"/>
      <c r="XDO1048504" s="3"/>
      <c r="XDP1048504" s="3"/>
      <c r="XDQ1048504" s="3"/>
      <c r="XDR1048504" s="3"/>
      <c r="XDS1048504" s="3"/>
      <c r="XDT1048504" s="3"/>
      <c r="XDU1048504" s="3"/>
      <c r="XDV1048504" s="3"/>
      <c r="XDW1048504" s="3"/>
      <c r="XDX1048504" s="3"/>
      <c r="XDY1048504" s="3"/>
      <c r="XDZ1048504" s="3"/>
      <c r="XEA1048504" s="3"/>
      <c r="XEB1048504" s="3"/>
      <c r="XEC1048504" s="3"/>
      <c r="XED1048504" s="3"/>
      <c r="XEE1048504" s="3"/>
      <c r="XEF1048504" s="3"/>
      <c r="XEG1048504" s="3"/>
      <c r="XEH1048504" s="3"/>
      <c r="XEI1048504" s="3"/>
      <c r="XEJ1048504" s="3"/>
      <c r="XEK1048504" s="3"/>
      <c r="XEL1048504" s="3"/>
      <c r="XEM1048504" s="3"/>
      <c r="XEN1048504" s="3"/>
      <c r="XEO1048504" s="3"/>
      <c r="XEP1048504" s="3"/>
      <c r="XEQ1048504" s="3"/>
    </row>
    <row r="1048505" spans="16333:16371">
      <c r="XDE1048505" s="3"/>
      <c r="XDF1048505" s="3"/>
      <c r="XDG1048505" s="3"/>
      <c r="XDH1048505" s="3"/>
      <c r="XDI1048505" s="3"/>
      <c r="XDJ1048505" s="3"/>
      <c r="XDK1048505" s="3"/>
      <c r="XDL1048505" s="3"/>
      <c r="XDM1048505" s="3"/>
      <c r="XDN1048505" s="3"/>
      <c r="XDO1048505" s="3"/>
      <c r="XDP1048505" s="3"/>
      <c r="XDQ1048505" s="3"/>
      <c r="XDR1048505" s="3"/>
      <c r="XDS1048505" s="3"/>
      <c r="XDT1048505" s="3"/>
      <c r="XDU1048505" s="3"/>
      <c r="XDV1048505" s="3"/>
      <c r="XDW1048505" s="3"/>
      <c r="XDX1048505" s="3"/>
      <c r="XDY1048505" s="3"/>
      <c r="XDZ1048505" s="3"/>
      <c r="XEA1048505" s="3"/>
      <c r="XEB1048505" s="3"/>
      <c r="XEC1048505" s="3"/>
      <c r="XED1048505" s="3"/>
      <c r="XEE1048505" s="3"/>
      <c r="XEF1048505" s="3"/>
      <c r="XEG1048505" s="3"/>
      <c r="XEH1048505" s="3"/>
      <c r="XEI1048505" s="3"/>
      <c r="XEJ1048505" s="3"/>
      <c r="XEK1048505" s="3"/>
      <c r="XEL1048505" s="3"/>
      <c r="XEM1048505" s="3"/>
      <c r="XEN1048505" s="3"/>
      <c r="XEO1048505" s="3"/>
      <c r="XEP1048505" s="3"/>
      <c r="XEQ1048505" s="3"/>
    </row>
    <row r="1048506" spans="16333:16371">
      <c r="XDE1048506" s="3"/>
      <c r="XDF1048506" s="3"/>
      <c r="XDG1048506" s="3"/>
      <c r="XDH1048506" s="3"/>
      <c r="XDI1048506" s="3"/>
      <c r="XDJ1048506" s="3"/>
      <c r="XDK1048506" s="3"/>
      <c r="XDL1048506" s="3"/>
      <c r="XDM1048506" s="3"/>
      <c r="XDN1048506" s="3"/>
      <c r="XDO1048506" s="3"/>
      <c r="XDP1048506" s="3"/>
      <c r="XDQ1048506" s="3"/>
      <c r="XDR1048506" s="3"/>
      <c r="XDS1048506" s="3"/>
      <c r="XDT1048506" s="3"/>
      <c r="XDU1048506" s="3"/>
      <c r="XDV1048506" s="3"/>
      <c r="XDW1048506" s="3"/>
      <c r="XDX1048506" s="3"/>
      <c r="XDY1048506" s="3"/>
      <c r="XDZ1048506" s="3"/>
      <c r="XEA1048506" s="3"/>
      <c r="XEB1048506" s="3"/>
      <c r="XEC1048506" s="3"/>
      <c r="XED1048506" s="3"/>
      <c r="XEE1048506" s="3"/>
      <c r="XEF1048506" s="3"/>
      <c r="XEG1048506" s="3"/>
      <c r="XEH1048506" s="3"/>
      <c r="XEI1048506" s="3"/>
      <c r="XEJ1048506" s="3"/>
      <c r="XEK1048506" s="3"/>
      <c r="XEL1048506" s="3"/>
      <c r="XEM1048506" s="3"/>
      <c r="XEN1048506" s="3"/>
      <c r="XEO1048506" s="3"/>
      <c r="XEP1048506" s="3"/>
      <c r="XEQ1048506" s="3"/>
    </row>
    <row r="1048507" spans="16333:16371">
      <c r="XDE1048507" s="3"/>
      <c r="XDF1048507" s="3"/>
      <c r="XDG1048507" s="3"/>
      <c r="XDH1048507" s="3"/>
      <c r="XDI1048507" s="3"/>
      <c r="XDJ1048507" s="3"/>
      <c r="XDK1048507" s="3"/>
      <c r="XDL1048507" s="3"/>
      <c r="XDM1048507" s="3"/>
      <c r="XDN1048507" s="3"/>
      <c r="XDO1048507" s="3"/>
      <c r="XDP1048507" s="3"/>
      <c r="XDQ1048507" s="3"/>
      <c r="XDR1048507" s="3"/>
      <c r="XDS1048507" s="3"/>
      <c r="XDT1048507" s="3"/>
      <c r="XDU1048507" s="3"/>
      <c r="XDV1048507" s="3"/>
      <c r="XDW1048507" s="3"/>
      <c r="XDX1048507" s="3"/>
      <c r="XDY1048507" s="3"/>
      <c r="XDZ1048507" s="3"/>
      <c r="XEA1048507" s="3"/>
      <c r="XEB1048507" s="3"/>
      <c r="XEC1048507" s="3"/>
      <c r="XED1048507" s="3"/>
      <c r="XEE1048507" s="3"/>
      <c r="XEF1048507" s="3"/>
      <c r="XEG1048507" s="3"/>
      <c r="XEH1048507" s="3"/>
      <c r="XEI1048507" s="3"/>
      <c r="XEJ1048507" s="3"/>
      <c r="XEK1048507" s="3"/>
      <c r="XEL1048507" s="3"/>
      <c r="XEM1048507" s="3"/>
      <c r="XEN1048507" s="3"/>
      <c r="XEO1048507" s="3"/>
      <c r="XEP1048507" s="3"/>
      <c r="XEQ1048507" s="3"/>
    </row>
    <row r="1048508" spans="16333:16371">
      <c r="XDE1048508" s="3"/>
      <c r="XDF1048508" s="3"/>
      <c r="XDG1048508" s="3"/>
      <c r="XDH1048508" s="3"/>
      <c r="XDI1048508" s="3"/>
      <c r="XDJ1048508" s="3"/>
      <c r="XDK1048508" s="3"/>
      <c r="XDL1048508" s="3"/>
      <c r="XDM1048508" s="3"/>
      <c r="XDN1048508" s="3"/>
      <c r="XDO1048508" s="3"/>
      <c r="XDP1048508" s="3"/>
      <c r="XDQ1048508" s="3"/>
      <c r="XDR1048508" s="3"/>
      <c r="XDS1048508" s="3"/>
      <c r="XDT1048508" s="3"/>
      <c r="XDU1048508" s="3"/>
      <c r="XDV1048508" s="3"/>
      <c r="XDW1048508" s="3"/>
      <c r="XDX1048508" s="3"/>
      <c r="XDY1048508" s="3"/>
      <c r="XDZ1048508" s="3"/>
      <c r="XEA1048508" s="3"/>
      <c r="XEB1048508" s="3"/>
      <c r="XEC1048508" s="3"/>
      <c r="XED1048508" s="3"/>
      <c r="XEE1048508" s="3"/>
      <c r="XEF1048508" s="3"/>
      <c r="XEG1048508" s="3"/>
      <c r="XEH1048508" s="3"/>
      <c r="XEI1048508" s="3"/>
      <c r="XEJ1048508" s="3"/>
      <c r="XEK1048508" s="3"/>
      <c r="XEL1048508" s="3"/>
      <c r="XEM1048508" s="3"/>
      <c r="XEN1048508" s="3"/>
      <c r="XEO1048508" s="3"/>
      <c r="XEP1048508" s="3"/>
      <c r="XEQ1048508" s="3"/>
    </row>
    <row r="1048509" spans="16333:16371">
      <c r="XDE1048509" s="3"/>
      <c r="XDF1048509" s="3"/>
      <c r="XDG1048509" s="3"/>
      <c r="XDH1048509" s="3"/>
      <c r="XDI1048509" s="3"/>
      <c r="XDJ1048509" s="3"/>
      <c r="XDK1048509" s="3"/>
      <c r="XDL1048509" s="3"/>
      <c r="XDM1048509" s="3"/>
      <c r="XDN1048509" s="3"/>
      <c r="XDO1048509" s="3"/>
      <c r="XDP1048509" s="3"/>
      <c r="XDQ1048509" s="3"/>
      <c r="XDR1048509" s="3"/>
      <c r="XDS1048509" s="3"/>
      <c r="XDT1048509" s="3"/>
      <c r="XDU1048509" s="3"/>
      <c r="XDV1048509" s="3"/>
      <c r="XDW1048509" s="3"/>
      <c r="XDX1048509" s="3"/>
      <c r="XDY1048509" s="3"/>
      <c r="XDZ1048509" s="3"/>
      <c r="XEA1048509" s="3"/>
      <c r="XEB1048509" s="3"/>
      <c r="XEC1048509" s="3"/>
      <c r="XED1048509" s="3"/>
      <c r="XEE1048509" s="3"/>
      <c r="XEF1048509" s="3"/>
      <c r="XEG1048509" s="3"/>
      <c r="XEH1048509" s="3"/>
      <c r="XEI1048509" s="3"/>
      <c r="XEJ1048509" s="3"/>
      <c r="XEK1048509" s="3"/>
      <c r="XEL1048509" s="3"/>
      <c r="XEM1048509" s="3"/>
      <c r="XEN1048509" s="3"/>
      <c r="XEO1048509" s="3"/>
      <c r="XEP1048509" s="3"/>
      <c r="XEQ1048509" s="3"/>
    </row>
    <row r="1048510" spans="16333:16371">
      <c r="XDE1048510" s="3"/>
      <c r="XDF1048510" s="3"/>
      <c r="XDG1048510" s="3"/>
      <c r="XDH1048510" s="3"/>
      <c r="XDI1048510" s="3"/>
      <c r="XDJ1048510" s="3"/>
      <c r="XDK1048510" s="3"/>
      <c r="XDL1048510" s="3"/>
      <c r="XDM1048510" s="3"/>
      <c r="XDN1048510" s="3"/>
      <c r="XDO1048510" s="3"/>
      <c r="XDP1048510" s="3"/>
      <c r="XDQ1048510" s="3"/>
      <c r="XDR1048510" s="3"/>
      <c r="XDS1048510" s="3"/>
      <c r="XDT1048510" s="3"/>
      <c r="XDU1048510" s="3"/>
      <c r="XDV1048510" s="3"/>
      <c r="XDW1048510" s="3"/>
      <c r="XDX1048510" s="3"/>
      <c r="XDY1048510" s="3"/>
      <c r="XDZ1048510" s="3"/>
      <c r="XEA1048510" s="3"/>
      <c r="XEB1048510" s="3"/>
      <c r="XEC1048510" s="3"/>
      <c r="XED1048510" s="3"/>
      <c r="XEE1048510" s="3"/>
      <c r="XEF1048510" s="3"/>
      <c r="XEG1048510" s="3"/>
      <c r="XEH1048510" s="3"/>
      <c r="XEI1048510" s="3"/>
      <c r="XEJ1048510" s="3"/>
      <c r="XEK1048510" s="3"/>
      <c r="XEL1048510" s="3"/>
      <c r="XEM1048510" s="3"/>
      <c r="XEN1048510" s="3"/>
      <c r="XEO1048510" s="3"/>
      <c r="XEP1048510" s="3"/>
      <c r="XEQ1048510" s="3"/>
    </row>
    <row r="1048511" spans="16333:16371">
      <c r="XDE1048511" s="3"/>
      <c r="XDF1048511" s="3"/>
      <c r="XDG1048511" s="3"/>
      <c r="XDH1048511" s="3"/>
      <c r="XDI1048511" s="3"/>
      <c r="XDJ1048511" s="3"/>
      <c r="XDK1048511" s="3"/>
      <c r="XDL1048511" s="3"/>
      <c r="XDM1048511" s="3"/>
      <c r="XDN1048511" s="3"/>
      <c r="XDO1048511" s="3"/>
      <c r="XDP1048511" s="3"/>
      <c r="XDQ1048511" s="3"/>
      <c r="XDR1048511" s="3"/>
      <c r="XDS1048511" s="3"/>
      <c r="XDT1048511" s="3"/>
      <c r="XDU1048511" s="3"/>
      <c r="XDV1048511" s="3"/>
      <c r="XDW1048511" s="3"/>
      <c r="XDX1048511" s="3"/>
      <c r="XDY1048511" s="3"/>
      <c r="XDZ1048511" s="3"/>
      <c r="XEA1048511" s="3"/>
      <c r="XEB1048511" s="3"/>
      <c r="XEC1048511" s="3"/>
      <c r="XED1048511" s="3"/>
      <c r="XEE1048511" s="3"/>
      <c r="XEF1048511" s="3"/>
      <c r="XEG1048511" s="3"/>
      <c r="XEH1048511" s="3"/>
      <c r="XEI1048511" s="3"/>
      <c r="XEJ1048511" s="3"/>
      <c r="XEK1048511" s="3"/>
      <c r="XEL1048511" s="3"/>
      <c r="XEM1048511" s="3"/>
      <c r="XEN1048511" s="3"/>
      <c r="XEO1048511" s="3"/>
      <c r="XEP1048511" s="3"/>
      <c r="XEQ1048511" s="3"/>
    </row>
    <row r="1048512" spans="16333:16371">
      <c r="XDE1048512" s="3"/>
      <c r="XDF1048512" s="3"/>
      <c r="XDG1048512" s="3"/>
      <c r="XDH1048512" s="3"/>
      <c r="XDI1048512" s="3"/>
      <c r="XDJ1048512" s="3"/>
      <c r="XDK1048512" s="3"/>
      <c r="XDL1048512" s="3"/>
      <c r="XDM1048512" s="3"/>
      <c r="XDN1048512" s="3"/>
      <c r="XDO1048512" s="3"/>
      <c r="XDP1048512" s="3"/>
      <c r="XDQ1048512" s="3"/>
      <c r="XDR1048512" s="3"/>
      <c r="XDS1048512" s="3"/>
      <c r="XDT1048512" s="3"/>
      <c r="XDU1048512" s="3"/>
      <c r="XDV1048512" s="3"/>
      <c r="XDW1048512" s="3"/>
      <c r="XDX1048512" s="3"/>
      <c r="XDY1048512" s="3"/>
      <c r="XDZ1048512" s="3"/>
      <c r="XEA1048512" s="3"/>
      <c r="XEB1048512" s="3"/>
      <c r="XEC1048512" s="3"/>
      <c r="XED1048512" s="3"/>
      <c r="XEE1048512" s="3"/>
      <c r="XEF1048512" s="3"/>
      <c r="XEG1048512" s="3"/>
      <c r="XEH1048512" s="3"/>
      <c r="XEI1048512" s="3"/>
      <c r="XEJ1048512" s="3"/>
      <c r="XEK1048512" s="3"/>
      <c r="XEL1048512" s="3"/>
      <c r="XEM1048512" s="3"/>
      <c r="XEN1048512" s="3"/>
      <c r="XEO1048512" s="3"/>
      <c r="XEP1048512" s="3"/>
      <c r="XEQ1048512" s="3"/>
    </row>
    <row r="1048513" spans="16333:16371">
      <c r="XDE1048513" s="3"/>
      <c r="XDF1048513" s="3"/>
      <c r="XDG1048513" s="3"/>
      <c r="XDH1048513" s="3"/>
      <c r="XDI1048513" s="3"/>
      <c r="XDJ1048513" s="3"/>
      <c r="XDK1048513" s="3"/>
      <c r="XDL1048513" s="3"/>
      <c r="XDM1048513" s="3"/>
      <c r="XDN1048513" s="3"/>
      <c r="XDO1048513" s="3"/>
      <c r="XDP1048513" s="3"/>
      <c r="XDQ1048513" s="3"/>
      <c r="XDR1048513" s="3"/>
      <c r="XDS1048513" s="3"/>
      <c r="XDT1048513" s="3"/>
      <c r="XDU1048513" s="3"/>
      <c r="XDV1048513" s="3"/>
      <c r="XDW1048513" s="3"/>
      <c r="XDX1048513" s="3"/>
      <c r="XDY1048513" s="3"/>
      <c r="XDZ1048513" s="3"/>
      <c r="XEA1048513" s="3"/>
      <c r="XEB1048513" s="3"/>
      <c r="XEC1048513" s="3"/>
      <c r="XED1048513" s="3"/>
      <c r="XEE1048513" s="3"/>
      <c r="XEF1048513" s="3"/>
      <c r="XEG1048513" s="3"/>
      <c r="XEH1048513" s="3"/>
      <c r="XEI1048513" s="3"/>
      <c r="XEJ1048513" s="3"/>
      <c r="XEK1048513" s="3"/>
      <c r="XEL1048513" s="3"/>
      <c r="XEM1048513" s="3"/>
      <c r="XEN1048513" s="3"/>
      <c r="XEO1048513" s="3"/>
      <c r="XEP1048513" s="3"/>
      <c r="XEQ1048513" s="3"/>
    </row>
    <row r="1048514" spans="16333:16371">
      <c r="XDE1048514" s="3"/>
      <c r="XDF1048514" s="3"/>
      <c r="XDG1048514" s="3"/>
      <c r="XDH1048514" s="3"/>
      <c r="XDI1048514" s="3"/>
      <c r="XDJ1048514" s="3"/>
      <c r="XDK1048514" s="3"/>
      <c r="XDL1048514" s="3"/>
      <c r="XDM1048514" s="3"/>
      <c r="XDN1048514" s="3"/>
      <c r="XDO1048514" s="3"/>
      <c r="XDP1048514" s="3"/>
      <c r="XDQ1048514" s="3"/>
      <c r="XDR1048514" s="3"/>
      <c r="XDS1048514" s="3"/>
      <c r="XDT1048514" s="3"/>
      <c r="XDU1048514" s="3"/>
      <c r="XDV1048514" s="3"/>
      <c r="XDW1048514" s="3"/>
      <c r="XDX1048514" s="3"/>
      <c r="XDY1048514" s="3"/>
      <c r="XDZ1048514" s="3"/>
      <c r="XEA1048514" s="3"/>
      <c r="XEB1048514" s="3"/>
      <c r="XEC1048514" s="3"/>
      <c r="XED1048514" s="3"/>
      <c r="XEE1048514" s="3"/>
      <c r="XEF1048514" s="3"/>
      <c r="XEG1048514" s="3"/>
      <c r="XEH1048514" s="3"/>
      <c r="XEI1048514" s="3"/>
      <c r="XEJ1048514" s="3"/>
      <c r="XEK1048514" s="3"/>
      <c r="XEL1048514" s="3"/>
      <c r="XEM1048514" s="3"/>
      <c r="XEN1048514" s="3"/>
      <c r="XEO1048514" s="3"/>
      <c r="XEP1048514" s="3"/>
      <c r="XEQ1048514" s="3"/>
    </row>
    <row r="1048515" spans="16333:16371">
      <c r="XDE1048515" s="3"/>
      <c r="XDF1048515" s="3"/>
      <c r="XDG1048515" s="3"/>
      <c r="XDH1048515" s="3"/>
      <c r="XDI1048515" s="3"/>
      <c r="XDJ1048515" s="3"/>
      <c r="XDK1048515" s="3"/>
      <c r="XDL1048515" s="3"/>
      <c r="XDM1048515" s="3"/>
      <c r="XDN1048515" s="3"/>
      <c r="XDO1048515" s="3"/>
      <c r="XDP1048515" s="3"/>
      <c r="XDQ1048515" s="3"/>
      <c r="XDR1048515" s="3"/>
      <c r="XDS1048515" s="3"/>
      <c r="XDT1048515" s="3"/>
      <c r="XDU1048515" s="3"/>
      <c r="XDV1048515" s="3"/>
      <c r="XDW1048515" s="3"/>
      <c r="XDX1048515" s="3"/>
      <c r="XDY1048515" s="3"/>
      <c r="XDZ1048515" s="3"/>
      <c r="XEA1048515" s="3"/>
      <c r="XEB1048515" s="3"/>
      <c r="XEC1048515" s="3"/>
      <c r="XED1048515" s="3"/>
      <c r="XEE1048515" s="3"/>
      <c r="XEF1048515" s="3"/>
      <c r="XEG1048515" s="3"/>
      <c r="XEH1048515" s="3"/>
      <c r="XEI1048515" s="3"/>
      <c r="XEJ1048515" s="3"/>
      <c r="XEK1048515" s="3"/>
      <c r="XEL1048515" s="3"/>
      <c r="XEM1048515" s="3"/>
      <c r="XEN1048515" s="3"/>
      <c r="XEO1048515" s="3"/>
      <c r="XEP1048515" s="3"/>
      <c r="XEQ1048515" s="3"/>
    </row>
    <row r="1048516" spans="16333:16371">
      <c r="XDE1048516" s="3"/>
      <c r="XDF1048516" s="3"/>
      <c r="XDG1048516" s="3"/>
      <c r="XDH1048516" s="3"/>
      <c r="XDI1048516" s="3"/>
      <c r="XDJ1048516" s="3"/>
      <c r="XDK1048516" s="3"/>
      <c r="XDL1048516" s="3"/>
      <c r="XDM1048516" s="3"/>
      <c r="XDN1048516" s="3"/>
      <c r="XDO1048516" s="3"/>
      <c r="XDP1048516" s="3"/>
      <c r="XDQ1048516" s="3"/>
      <c r="XDR1048516" s="3"/>
      <c r="XDS1048516" s="3"/>
      <c r="XDT1048516" s="3"/>
      <c r="XDU1048516" s="3"/>
      <c r="XDV1048516" s="3"/>
      <c r="XDW1048516" s="3"/>
      <c r="XDX1048516" s="3"/>
      <c r="XDY1048516" s="3"/>
      <c r="XDZ1048516" s="3"/>
      <c r="XEA1048516" s="3"/>
      <c r="XEB1048516" s="3"/>
      <c r="XEC1048516" s="3"/>
      <c r="XED1048516" s="3"/>
      <c r="XEE1048516" s="3"/>
      <c r="XEF1048516" s="3"/>
      <c r="XEG1048516" s="3"/>
      <c r="XEH1048516" s="3"/>
      <c r="XEI1048516" s="3"/>
      <c r="XEJ1048516" s="3"/>
      <c r="XEK1048516" s="3"/>
      <c r="XEL1048516" s="3"/>
      <c r="XEM1048516" s="3"/>
      <c r="XEN1048516" s="3"/>
      <c r="XEO1048516" s="3"/>
      <c r="XEP1048516" s="3"/>
      <c r="XEQ1048516" s="3"/>
    </row>
    <row r="1048517" spans="16333:16371">
      <c r="XDE1048517" s="3"/>
      <c r="XDF1048517" s="3"/>
      <c r="XDG1048517" s="3"/>
      <c r="XDH1048517" s="3"/>
      <c r="XDI1048517" s="3"/>
      <c r="XDJ1048517" s="3"/>
      <c r="XDK1048517" s="3"/>
      <c r="XDL1048517" s="3"/>
      <c r="XDM1048517" s="3"/>
      <c r="XDN1048517" s="3"/>
      <c r="XDO1048517" s="3"/>
      <c r="XDP1048517" s="3"/>
      <c r="XDQ1048517" s="3"/>
      <c r="XDR1048517" s="3"/>
      <c r="XDS1048517" s="3"/>
      <c r="XDT1048517" s="3"/>
      <c r="XDU1048517" s="3"/>
      <c r="XDV1048517" s="3"/>
      <c r="XDW1048517" s="3"/>
      <c r="XDX1048517" s="3"/>
      <c r="XDY1048517" s="3"/>
      <c r="XDZ1048517" s="3"/>
      <c r="XEA1048517" s="3"/>
      <c r="XEB1048517" s="3"/>
      <c r="XEC1048517" s="3"/>
      <c r="XED1048517" s="3"/>
      <c r="XEE1048517" s="3"/>
      <c r="XEF1048517" s="3"/>
      <c r="XEG1048517" s="3"/>
      <c r="XEH1048517" s="3"/>
      <c r="XEI1048517" s="3"/>
      <c r="XEJ1048517" s="3"/>
      <c r="XEK1048517" s="3"/>
      <c r="XEL1048517" s="3"/>
      <c r="XEM1048517" s="3"/>
      <c r="XEN1048517" s="3"/>
      <c r="XEO1048517" s="3"/>
      <c r="XEP1048517" s="3"/>
      <c r="XEQ1048517" s="3"/>
    </row>
    <row r="1048518" spans="16333:16371">
      <c r="XDE1048518" s="3"/>
      <c r="XDF1048518" s="3"/>
      <c r="XDG1048518" s="3"/>
      <c r="XDH1048518" s="3"/>
      <c r="XDI1048518" s="3"/>
      <c r="XDJ1048518" s="3"/>
      <c r="XDK1048518" s="3"/>
      <c r="XDL1048518" s="3"/>
      <c r="XDM1048518" s="3"/>
      <c r="XDN1048518" s="3"/>
      <c r="XDO1048518" s="3"/>
      <c r="XDP1048518" s="3"/>
      <c r="XDQ1048518" s="3"/>
      <c r="XDR1048518" s="3"/>
      <c r="XDS1048518" s="3"/>
      <c r="XDT1048518" s="3"/>
      <c r="XDU1048518" s="3"/>
      <c r="XDV1048518" s="3"/>
      <c r="XDW1048518" s="3"/>
      <c r="XDX1048518" s="3"/>
      <c r="XDY1048518" s="3"/>
      <c r="XDZ1048518" s="3"/>
      <c r="XEA1048518" s="3"/>
      <c r="XEB1048518" s="3"/>
      <c r="XEC1048518" s="3"/>
      <c r="XED1048518" s="3"/>
      <c r="XEE1048518" s="3"/>
      <c r="XEF1048518" s="3"/>
      <c r="XEG1048518" s="3"/>
      <c r="XEH1048518" s="3"/>
      <c r="XEI1048518" s="3"/>
      <c r="XEJ1048518" s="3"/>
      <c r="XEK1048518" s="3"/>
      <c r="XEL1048518" s="3"/>
      <c r="XEM1048518" s="3"/>
      <c r="XEN1048518" s="3"/>
      <c r="XEO1048518" s="3"/>
      <c r="XEP1048518" s="3"/>
      <c r="XEQ1048518" s="3"/>
    </row>
    <row r="1048519" spans="16333:16371">
      <c r="XDE1048519" s="3"/>
      <c r="XDF1048519" s="3"/>
      <c r="XDG1048519" s="3"/>
      <c r="XDH1048519" s="3"/>
      <c r="XDI1048519" s="3"/>
      <c r="XDJ1048519" s="3"/>
      <c r="XDK1048519" s="3"/>
      <c r="XDL1048519" s="3"/>
      <c r="XDM1048519" s="3"/>
      <c r="XDN1048519" s="3"/>
      <c r="XDO1048519" s="3"/>
      <c r="XDP1048519" s="3"/>
      <c r="XDQ1048519" s="3"/>
      <c r="XDR1048519" s="3"/>
      <c r="XDS1048519" s="3"/>
      <c r="XDT1048519" s="3"/>
      <c r="XDU1048519" s="3"/>
      <c r="XDV1048519" s="3"/>
      <c r="XDW1048519" s="3"/>
      <c r="XDX1048519" s="3"/>
      <c r="XDY1048519" s="3"/>
      <c r="XDZ1048519" s="3"/>
      <c r="XEA1048519" s="3"/>
      <c r="XEB1048519" s="3"/>
      <c r="XEC1048519" s="3"/>
      <c r="XED1048519" s="3"/>
      <c r="XEE1048519" s="3"/>
      <c r="XEF1048519" s="3"/>
      <c r="XEG1048519" s="3"/>
      <c r="XEH1048519" s="3"/>
      <c r="XEI1048519" s="3"/>
      <c r="XEJ1048519" s="3"/>
      <c r="XEK1048519" s="3"/>
      <c r="XEL1048519" s="3"/>
      <c r="XEM1048519" s="3"/>
      <c r="XEN1048519" s="3"/>
      <c r="XEO1048519" s="3"/>
      <c r="XEP1048519" s="3"/>
      <c r="XEQ1048519" s="3"/>
    </row>
    <row r="1048520" spans="16333:16371">
      <c r="XDE1048520" s="3"/>
      <c r="XDF1048520" s="3"/>
      <c r="XDG1048520" s="3"/>
      <c r="XDH1048520" s="3"/>
      <c r="XDI1048520" s="3"/>
      <c r="XDJ1048520" s="3"/>
      <c r="XDK1048520" s="3"/>
      <c r="XDL1048520" s="3"/>
      <c r="XDM1048520" s="3"/>
      <c r="XDN1048520" s="3"/>
      <c r="XDO1048520" s="3"/>
      <c r="XDP1048520" s="3"/>
      <c r="XDQ1048520" s="3"/>
      <c r="XDR1048520" s="3"/>
      <c r="XDS1048520" s="3"/>
      <c r="XDT1048520" s="3"/>
      <c r="XDU1048520" s="3"/>
      <c r="XDV1048520" s="3"/>
      <c r="XDW1048520" s="3"/>
      <c r="XDX1048520" s="3"/>
      <c r="XDY1048520" s="3"/>
      <c r="XDZ1048520" s="3"/>
      <c r="XEA1048520" s="3"/>
      <c r="XEB1048520" s="3"/>
      <c r="XEC1048520" s="3"/>
      <c r="XED1048520" s="3"/>
      <c r="XEE1048520" s="3"/>
      <c r="XEF1048520" s="3"/>
      <c r="XEG1048520" s="3"/>
      <c r="XEH1048520" s="3"/>
      <c r="XEI1048520" s="3"/>
      <c r="XEJ1048520" s="3"/>
      <c r="XEK1048520" s="3"/>
      <c r="XEL1048520" s="3"/>
      <c r="XEM1048520" s="3"/>
      <c r="XEN1048520" s="3"/>
      <c r="XEO1048520" s="3"/>
      <c r="XEP1048520" s="3"/>
      <c r="XEQ1048520" s="3"/>
    </row>
    <row r="1048521" spans="16333:16371">
      <c r="XDE1048521" s="3"/>
      <c r="XDF1048521" s="3"/>
      <c r="XDG1048521" s="3"/>
      <c r="XDH1048521" s="3"/>
      <c r="XDI1048521" s="3"/>
      <c r="XDJ1048521" s="3"/>
      <c r="XDK1048521" s="3"/>
      <c r="XDL1048521" s="3"/>
      <c r="XDM1048521" s="3"/>
      <c r="XDN1048521" s="3"/>
      <c r="XDO1048521" s="3"/>
      <c r="XDP1048521" s="3"/>
      <c r="XDQ1048521" s="3"/>
      <c r="XDR1048521" s="3"/>
      <c r="XDS1048521" s="3"/>
      <c r="XDT1048521" s="3"/>
      <c r="XDU1048521" s="3"/>
      <c r="XDV1048521" s="3"/>
      <c r="XDW1048521" s="3"/>
      <c r="XDX1048521" s="3"/>
      <c r="XDY1048521" s="3"/>
      <c r="XDZ1048521" s="3"/>
      <c r="XEA1048521" s="3"/>
      <c r="XEB1048521" s="3"/>
      <c r="XEC1048521" s="3"/>
      <c r="XED1048521" s="3"/>
      <c r="XEE1048521" s="3"/>
      <c r="XEF1048521" s="3"/>
      <c r="XEG1048521" s="3"/>
      <c r="XEH1048521" s="3"/>
      <c r="XEI1048521" s="3"/>
      <c r="XEJ1048521" s="3"/>
      <c r="XEK1048521" s="3"/>
      <c r="XEL1048521" s="3"/>
      <c r="XEM1048521" s="3"/>
      <c r="XEN1048521" s="3"/>
      <c r="XEO1048521" s="3"/>
      <c r="XEP1048521" s="3"/>
      <c r="XEQ1048521" s="3"/>
    </row>
    <row r="1048522" spans="16333:16371">
      <c r="XDE1048522" s="3"/>
      <c r="XDF1048522" s="3"/>
      <c r="XDG1048522" s="3"/>
      <c r="XDH1048522" s="3"/>
      <c r="XDI1048522" s="3"/>
      <c r="XDJ1048522" s="3"/>
      <c r="XDK1048522" s="3"/>
      <c r="XDL1048522" s="3"/>
      <c r="XDM1048522" s="3"/>
      <c r="XDN1048522" s="3"/>
      <c r="XDO1048522" s="3"/>
      <c r="XDP1048522" s="3"/>
      <c r="XDQ1048522" s="3"/>
      <c r="XDR1048522" s="3"/>
      <c r="XDS1048522" s="3"/>
      <c r="XDT1048522" s="3"/>
      <c r="XDU1048522" s="3"/>
      <c r="XDV1048522" s="3"/>
      <c r="XDW1048522" s="3"/>
      <c r="XDX1048522" s="3"/>
      <c r="XDY1048522" s="3"/>
      <c r="XDZ1048522" s="3"/>
      <c r="XEA1048522" s="3"/>
      <c r="XEB1048522" s="3"/>
      <c r="XEC1048522" s="3"/>
      <c r="XED1048522" s="3"/>
      <c r="XEE1048522" s="3"/>
      <c r="XEF1048522" s="3"/>
      <c r="XEG1048522" s="3"/>
      <c r="XEH1048522" s="3"/>
      <c r="XEI1048522" s="3"/>
      <c r="XEJ1048522" s="3"/>
      <c r="XEK1048522" s="3"/>
      <c r="XEL1048522" s="3"/>
      <c r="XEM1048522" s="3"/>
      <c r="XEN1048522" s="3"/>
      <c r="XEO1048522" s="3"/>
      <c r="XEP1048522" s="3"/>
      <c r="XEQ1048522" s="3"/>
    </row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pans="16333:16371">
      <c r="XDE1048572" s="3"/>
      <c r="XDF1048572" s="3"/>
      <c r="XDG1048572" s="3"/>
      <c r="XDH1048572" s="3"/>
      <c r="XDI1048572" s="3"/>
      <c r="XDJ1048572" s="3"/>
      <c r="XDK1048572" s="3"/>
      <c r="XDL1048572" s="3"/>
      <c r="XDM1048572" s="3"/>
      <c r="XDN1048572" s="3"/>
      <c r="XDO1048572" s="3"/>
      <c r="XDP1048572" s="3"/>
      <c r="XDQ1048572" s="3"/>
      <c r="XDR1048572" s="3"/>
      <c r="XDS1048572" s="3"/>
      <c r="XDT1048572" s="3"/>
      <c r="XDU1048572" s="3"/>
      <c r="XDV1048572" s="3"/>
      <c r="XDW1048572" s="3"/>
      <c r="XDX1048572" s="3"/>
      <c r="XDY1048572" s="3"/>
      <c r="XDZ1048572" s="3"/>
      <c r="XEA1048572" s="3"/>
      <c r="XEB1048572" s="3"/>
      <c r="XEC1048572" s="3"/>
      <c r="XED1048572" s="3"/>
      <c r="XEE1048572" s="3"/>
      <c r="XEF1048572" s="3"/>
      <c r="XEG1048572" s="3"/>
      <c r="XEH1048572" s="3"/>
      <c r="XEI1048572" s="3"/>
      <c r="XEJ1048572" s="3"/>
      <c r="XEK1048572" s="3"/>
      <c r="XEL1048572" s="3"/>
      <c r="XEM1048572" s="3"/>
      <c r="XEN1048572" s="3"/>
      <c r="XEO1048572" s="3"/>
      <c r="XEP1048572" s="3"/>
      <c r="XEQ1048572" s="3"/>
    </row>
    <row r="1048573" spans="16333:16371">
      <c r="XDE1048573" s="3"/>
      <c r="XDF1048573" s="3"/>
      <c r="XDG1048573" s="3"/>
      <c r="XDH1048573" s="3"/>
      <c r="XDI1048573" s="3"/>
      <c r="XDJ1048573" s="3"/>
      <c r="XDK1048573" s="3"/>
      <c r="XDL1048573" s="3"/>
      <c r="XDM1048573" s="3"/>
      <c r="XDN1048573" s="3"/>
      <c r="XDO1048573" s="3"/>
      <c r="XDP1048573" s="3"/>
      <c r="XDQ1048573" s="3"/>
      <c r="XDR1048573" s="3"/>
      <c r="XDS1048573" s="3"/>
      <c r="XDT1048573" s="3"/>
      <c r="XDU1048573" s="3"/>
      <c r="XDV1048573" s="3"/>
      <c r="XDW1048573" s="3"/>
      <c r="XDX1048573" s="3"/>
      <c r="XDY1048573" s="3"/>
      <c r="XDZ1048573" s="3"/>
      <c r="XEA1048573" s="3"/>
      <c r="XEB1048573" s="3"/>
      <c r="XEC1048573" s="3"/>
      <c r="XED1048573" s="3"/>
      <c r="XEE1048573" s="3"/>
      <c r="XEF1048573" s="3"/>
      <c r="XEG1048573" s="3"/>
      <c r="XEH1048573" s="3"/>
      <c r="XEI1048573" s="3"/>
      <c r="XEJ1048573" s="3"/>
      <c r="XEK1048573" s="3"/>
      <c r="XEL1048573" s="3"/>
      <c r="XEM1048573" s="3"/>
      <c r="XEN1048573" s="3"/>
      <c r="XEO1048573" s="3"/>
      <c r="XEP1048573" s="3"/>
      <c r="XEQ1048573" s="3"/>
    </row>
    <row r="1048574" spans="16333:16371">
      <c r="XDE1048574" s="3"/>
      <c r="XDF1048574" s="3"/>
      <c r="XDG1048574" s="3"/>
      <c r="XDH1048574" s="3"/>
      <c r="XDI1048574" s="3"/>
      <c r="XDJ1048574" s="3"/>
      <c r="XDK1048574" s="3"/>
      <c r="XDL1048574" s="3"/>
      <c r="XDM1048574" s="3"/>
      <c r="XDN1048574" s="3"/>
      <c r="XDO1048574" s="3"/>
      <c r="XDP1048574" s="3"/>
      <c r="XDQ1048574" s="3"/>
      <c r="XDR1048574" s="3"/>
      <c r="XDS1048574" s="3"/>
      <c r="XDT1048574" s="3"/>
      <c r="XDU1048574" s="3"/>
      <c r="XDV1048574" s="3"/>
      <c r="XDW1048574" s="3"/>
      <c r="XDX1048574" s="3"/>
      <c r="XDY1048574" s="3"/>
      <c r="XDZ1048574" s="3"/>
      <c r="XEA1048574" s="3"/>
      <c r="XEB1048574" s="3"/>
      <c r="XEC1048574" s="3"/>
      <c r="XED1048574" s="3"/>
      <c r="XEE1048574" s="3"/>
      <c r="XEF1048574" s="3"/>
      <c r="XEG1048574" s="3"/>
      <c r="XEH1048574" s="3"/>
      <c r="XEI1048574" s="3"/>
      <c r="XEJ1048574" s="3"/>
      <c r="XEK1048574" s="3"/>
      <c r="XEL1048574" s="3"/>
      <c r="XEM1048574" s="3"/>
      <c r="XEN1048574" s="3"/>
      <c r="XEO1048574" s="3"/>
      <c r="XEP1048574" s="3"/>
      <c r="XEQ1048574" s="3"/>
    </row>
  </sheetData>
  <mergeCells count="12">
    <mergeCell ref="A1:N1"/>
    <mergeCell ref="C2:I2"/>
    <mergeCell ref="J2:M2"/>
    <mergeCell ref="D3:H3"/>
    <mergeCell ref="L3:M3"/>
    <mergeCell ref="A2:A4"/>
    <mergeCell ref="B2:B4"/>
    <mergeCell ref="C3:C4"/>
    <mergeCell ref="I3:I4"/>
    <mergeCell ref="J3:J4"/>
    <mergeCell ref="K3:K4"/>
    <mergeCell ref="N2:N4"/>
  </mergeCells>
  <conditionalFormatting sqref="B14">
    <cfRule type="duplicateValues" dxfId="0" priority="2"/>
  </conditionalFormatting>
  <conditionalFormatting sqref="B19">
    <cfRule type="duplicateValues" dxfId="0" priority="1"/>
  </conditionalFormatting>
  <printOptions horizontalCentered="1"/>
  <pageMargins left="0.751388888888889" right="0.751388888888889" top="0.354166666666667" bottom="0.511805555555556" header="0.5" footer="0.5"/>
  <pageSetup paperSize="9" scale="6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风继续吹</cp:lastModifiedBy>
  <dcterms:created xsi:type="dcterms:W3CDTF">2021-12-15T11:02:00Z</dcterms:created>
  <cp:lastPrinted>2022-05-06T08:22:00Z</cp:lastPrinted>
  <dcterms:modified xsi:type="dcterms:W3CDTF">2022-05-20T08:44:11Z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42774B28729643D78B41DE2EC0DC9D83</vt:lpwstr>
  </property>
  <property fmtid="{D5CDD505-2E9C-101B-9397-08002B2CF9AE}" pid="3" name="KSOProductBuildVer">
    <vt:lpwstr>2052-11.1.0.11744</vt:lpwstr>
  </property>
</Properties>
</file>