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第三批报账生活交通费补贴明细" sheetId="2" r:id="rId1"/>
  </sheets>
  <definedNames>
    <definedName name="_xlnm._FilterDatabase" localSheetId="0" hidden="1">'2022年第三批报账生活交通费补贴明细'!$A$2:$K$12</definedName>
    <definedName name="_xlnm.Print_Titles" localSheetId="0">'2022年第三批报账生活交通费补贴明细'!$1:$2</definedName>
  </definedNames>
  <calcPr calcId="144525"/>
</workbook>
</file>

<file path=xl/sharedStrings.xml><?xml version="1.0" encoding="utf-8"?>
<sst xmlns="http://schemas.openxmlformats.org/spreadsheetml/2006/main" count="76" uniqueCount="49">
  <si>
    <t>2022年技能培训第三批报账生活交通费补贴明细表</t>
  </si>
  <si>
    <t>序号</t>
  </si>
  <si>
    <t>培训机构名称</t>
  </si>
  <si>
    <t>培训地点</t>
  </si>
  <si>
    <t>培训期数</t>
  </si>
  <si>
    <t>培训时间</t>
  </si>
  <si>
    <t>培训内容</t>
  </si>
  <si>
    <t>享受培训生活和交通费补贴人数</t>
  </si>
  <si>
    <t>补助标准（元）</t>
  </si>
  <si>
    <t>补助金额（元）</t>
  </si>
  <si>
    <t>补贴合计（元）</t>
  </si>
  <si>
    <t>备注</t>
  </si>
  <si>
    <t>岚皋旅游烹饪培训学校</t>
  </si>
  <si>
    <t>四季镇</t>
  </si>
  <si>
    <t>岚皋味道6期</t>
  </si>
  <si>
    <t>2022.8.15-8.26</t>
  </si>
  <si>
    <t>50元/天</t>
  </si>
  <si>
    <t>打卡10天18人、9天4人</t>
  </si>
  <si>
    <t>民主镇</t>
  </si>
  <si>
    <t>岚皋味道7期</t>
  </si>
  <si>
    <t>2022.8.22-8.31</t>
  </si>
  <si>
    <t>打卡10天15人、9天10人，8天1人</t>
  </si>
  <si>
    <t xml:space="preserve">岚皋县领先职业技能培训学校 </t>
  </si>
  <si>
    <t xml:space="preserve">官元镇二郎村活动室 </t>
  </si>
  <si>
    <t>2022年33期</t>
  </si>
  <si>
    <t>2022.8.22-8.27</t>
  </si>
  <si>
    <t>农民公益性岗位26</t>
  </si>
  <si>
    <t>打卡6天37人、5天6人</t>
  </si>
  <si>
    <t>官元镇龙板营村活动室</t>
  </si>
  <si>
    <t>2022年34期</t>
  </si>
  <si>
    <t>农民公益性岗位27</t>
  </si>
  <si>
    <t>打卡6天13人、5天2人</t>
  </si>
  <si>
    <t>官元镇会议室</t>
  </si>
  <si>
    <t>2022年35期</t>
  </si>
  <si>
    <t>农民公益性岗位28</t>
  </si>
  <si>
    <t>打卡6天48人、5天1人</t>
  </si>
  <si>
    <t>安康市松林职业培训学校</t>
  </si>
  <si>
    <t>蔺河镇镇府</t>
  </si>
  <si>
    <t>致富带头人</t>
  </si>
  <si>
    <t>2022.8.24-8.26</t>
  </si>
  <si>
    <t>打卡3天</t>
  </si>
  <si>
    <t xml:space="preserve">南宫山镇镇政府会议室 </t>
  </si>
  <si>
    <t>2022.8.23-8.25</t>
  </si>
  <si>
    <t>均打卡3天</t>
  </si>
  <si>
    <t>2022.8.29-8.31</t>
  </si>
  <si>
    <t>打卡3天3人、2天1人</t>
  </si>
  <si>
    <t>孟石岭镇镇政府会议室</t>
  </si>
  <si>
    <t>2022.8.22-8.24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</si>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</sst>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pane ySplit="2" topLeftCell="A3" activePane="bottomLeft" state="frozen"/>
      <selection/>
      <selection pane="bottomLeft" activeCell="K5" sqref="K5"/>
    </sheetView>
  </sheetViews>
  <sheetFormatPr defaultColWidth="9" defaultRowHeight="13.5"/>
  <cols>
    <col min="1" max="1" width="4.625" customWidth="1"/>
    <col min="2" max="2" width="16.55" customWidth="1"/>
    <col min="3" max="3" width="11.25" customWidth="1"/>
    <col min="4" max="4" width="10.375" customWidth="1"/>
    <col min="5" max="5" width="15.775" customWidth="1"/>
    <col min="6" max="6" width="10.625" customWidth="1"/>
    <col min="7" max="7" width="12.625" customWidth="1"/>
    <col min="8" max="10" width="8.625" customWidth="1"/>
    <col min="11" max="11" width="28.25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10</v>
      </c>
      <c r="K2" s="8" t="s">
        <v>11</v>
      </c>
    </row>
    <row r="3" ht="30" customHeight="1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14</v>
      </c>
      <c r="G3" s="4">
        <v>22</v>
      </c>
      <c r="H3" s="4" t="s">
        <v>16</v>
      </c>
      <c r="I3" s="4">
        <f>10*50*18+9*50*4+8*50*0</f>
        <v>10800</v>
      </c>
      <c r="J3" s="4">
        <f t="shared" ref="J3:J11" si="0">I3</f>
        <v>10800</v>
      </c>
      <c r="K3" s="4" t="s">
        <v>17</v>
      </c>
    </row>
    <row r="4" ht="30" customHeight="1" spans="1:11">
      <c r="A4" s="4">
        <v>2</v>
      </c>
      <c r="B4" s="4" t="s">
        <v>12</v>
      </c>
      <c r="C4" s="4" t="s">
        <v>18</v>
      </c>
      <c r="D4" s="4" t="s">
        <v>19</v>
      </c>
      <c r="E4" s="4" t="s">
        <v>20</v>
      </c>
      <c r="F4" s="4" t="s">
        <v>19</v>
      </c>
      <c r="G4" s="4">
        <v>26</v>
      </c>
      <c r="H4" s="4" t="s">
        <v>16</v>
      </c>
      <c r="I4" s="4">
        <f>10*50*15+9*50*10+8*50*1</f>
        <v>12400</v>
      </c>
      <c r="J4" s="4">
        <f t="shared" si="0"/>
        <v>12400</v>
      </c>
      <c r="K4" s="4" t="s">
        <v>21</v>
      </c>
    </row>
    <row r="5" ht="30" customHeight="1" spans="1:11">
      <c r="A5" s="4">
        <v>3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26</v>
      </c>
      <c r="G5" s="4">
        <v>43</v>
      </c>
      <c r="H5" s="4" t="s">
        <v>16</v>
      </c>
      <c r="I5" s="4">
        <f>6*50*37+5*50*6+8*50*0</f>
        <v>12600</v>
      </c>
      <c r="J5" s="4">
        <f t="shared" si="0"/>
        <v>12600</v>
      </c>
      <c r="K5" s="4" t="s">
        <v>27</v>
      </c>
    </row>
    <row r="6" ht="30" customHeight="1" spans="1:11">
      <c r="A6" s="4">
        <v>4</v>
      </c>
      <c r="B6" s="4" t="s">
        <v>22</v>
      </c>
      <c r="C6" s="4" t="s">
        <v>28</v>
      </c>
      <c r="D6" s="4" t="s">
        <v>29</v>
      </c>
      <c r="E6" s="4" t="s">
        <v>25</v>
      </c>
      <c r="F6" s="4" t="s">
        <v>30</v>
      </c>
      <c r="G6" s="4">
        <v>15</v>
      </c>
      <c r="H6" s="4" t="s">
        <v>16</v>
      </c>
      <c r="I6" s="4">
        <f>6*50*13+5*50*2+8*50*0</f>
        <v>4400</v>
      </c>
      <c r="J6" s="4">
        <f t="shared" si="0"/>
        <v>4400</v>
      </c>
      <c r="K6" s="4" t="s">
        <v>31</v>
      </c>
    </row>
    <row r="7" ht="30" customHeight="1" spans="1:11">
      <c r="A7" s="4">
        <v>5</v>
      </c>
      <c r="B7" s="4" t="s">
        <v>22</v>
      </c>
      <c r="C7" s="4" t="s">
        <v>32</v>
      </c>
      <c r="D7" s="4" t="s">
        <v>33</v>
      </c>
      <c r="E7" s="4" t="s">
        <v>25</v>
      </c>
      <c r="F7" s="4" t="s">
        <v>34</v>
      </c>
      <c r="G7" s="4">
        <v>49</v>
      </c>
      <c r="H7" s="4" t="s">
        <v>16</v>
      </c>
      <c r="I7" s="4">
        <f>6*50*48+5*50*1+8*50*0</f>
        <v>14650</v>
      </c>
      <c r="J7" s="4">
        <f t="shared" si="0"/>
        <v>14650</v>
      </c>
      <c r="K7" s="4" t="s">
        <v>35</v>
      </c>
    </row>
    <row r="8" ht="30" customHeight="1" spans="1:11">
      <c r="A8" s="4">
        <v>6</v>
      </c>
      <c r="B8" s="4" t="s">
        <v>36</v>
      </c>
      <c r="C8" s="4" t="s">
        <v>37</v>
      </c>
      <c r="D8" s="4" t="s">
        <v>38</v>
      </c>
      <c r="E8" s="4" t="s">
        <v>39</v>
      </c>
      <c r="F8" s="4" t="s">
        <v>38</v>
      </c>
      <c r="G8" s="4">
        <v>1</v>
      </c>
      <c r="H8" s="4" t="s">
        <v>16</v>
      </c>
      <c r="I8" s="4">
        <v>150</v>
      </c>
      <c r="J8" s="4">
        <f t="shared" si="0"/>
        <v>150</v>
      </c>
      <c r="K8" s="4" t="s">
        <v>40</v>
      </c>
    </row>
    <row r="9" ht="30" customHeight="1" spans="1:11">
      <c r="A9" s="4">
        <v>7</v>
      </c>
      <c r="B9" s="4" t="s">
        <v>36</v>
      </c>
      <c r="C9" s="4" t="s">
        <v>41</v>
      </c>
      <c r="D9" s="4" t="s">
        <v>38</v>
      </c>
      <c r="E9" s="4" t="s">
        <v>42</v>
      </c>
      <c r="F9" s="4" t="s">
        <v>38</v>
      </c>
      <c r="G9" s="4">
        <v>4</v>
      </c>
      <c r="H9" s="4" t="s">
        <v>16</v>
      </c>
      <c r="I9" s="4">
        <f>3*50*G9</f>
        <v>600</v>
      </c>
      <c r="J9" s="4">
        <f t="shared" si="0"/>
        <v>600</v>
      </c>
      <c r="K9" s="4" t="s">
        <v>43</v>
      </c>
    </row>
    <row r="10" ht="30" customHeight="1" spans="1:11">
      <c r="A10" s="4">
        <v>8</v>
      </c>
      <c r="B10" s="4" t="s">
        <v>36</v>
      </c>
      <c r="C10" s="4" t="s">
        <v>13</v>
      </c>
      <c r="D10" s="4" t="s">
        <v>38</v>
      </c>
      <c r="E10" s="4" t="s">
        <v>44</v>
      </c>
      <c r="F10" s="4" t="s">
        <v>38</v>
      </c>
      <c r="G10" s="4">
        <v>4</v>
      </c>
      <c r="H10" s="4" t="s">
        <v>16</v>
      </c>
      <c r="I10" s="4">
        <f>3*50*3+2*50*1</f>
        <v>550</v>
      </c>
      <c r="J10" s="4">
        <f t="shared" si="0"/>
        <v>550</v>
      </c>
      <c r="K10" s="4" t="s">
        <v>45</v>
      </c>
    </row>
    <row r="11" ht="30" customHeight="1" spans="1:11">
      <c r="A11" s="4">
        <v>9</v>
      </c>
      <c r="B11" s="4" t="s">
        <v>36</v>
      </c>
      <c r="C11" s="4" t="s">
        <v>46</v>
      </c>
      <c r="D11" s="4" t="s">
        <v>38</v>
      </c>
      <c r="E11" s="4" t="s">
        <v>47</v>
      </c>
      <c r="F11" s="4" t="s">
        <v>38</v>
      </c>
      <c r="G11" s="4">
        <v>1</v>
      </c>
      <c r="H11" s="4" t="s">
        <v>16</v>
      </c>
      <c r="I11" s="4">
        <v>150</v>
      </c>
      <c r="J11" s="4">
        <f t="shared" si="0"/>
        <v>150</v>
      </c>
      <c r="K11" s="4" t="s">
        <v>40</v>
      </c>
    </row>
    <row r="12" ht="30" customHeight="1" spans="1:11">
      <c r="A12" s="5" t="s">
        <v>48</v>
      </c>
      <c r="B12" s="5"/>
      <c r="C12" s="5"/>
      <c r="D12" s="5"/>
      <c r="E12" s="5"/>
      <c r="F12" s="5"/>
      <c r="G12" s="5">
        <f>SUM(G3:G11)</f>
        <v>165</v>
      </c>
      <c r="H12" s="6"/>
      <c r="I12" s="5"/>
      <c r="J12" s="5">
        <f>SUM(J3:J11)</f>
        <v>56300</v>
      </c>
      <c r="K12" s="6"/>
    </row>
  </sheetData>
  <autoFilter ref="A2:K12">
    <extLst/>
  </autoFilter>
  <mergeCells count="2">
    <mergeCell ref="A1:K1"/>
    <mergeCell ref="A12:F12"/>
  </mergeCells>
  <pageMargins left="0.751388888888889" right="0.751388888888889" top="0.629861111111111" bottom="0.511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2022年第三批报账生活交通费补贴明细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2021-11-10T01:27:00Z</dcterms:created>
  <dcterms:modified xsi:type="dcterms:W3CDTF">2022-10-17T08:47:09Z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E09EA095F5D84F969C82457CA8BCB20D</vt:lpwstr>
  </property>
  <property fmtid="{D5CDD505-2E9C-101B-9397-08002B2CF9AE}" pid="3" name="KSOProductBuildVer">
    <vt:lpwstr>2052-11.1.0.12598</vt:lpwstr>
  </property>
</Properties>
</file>