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岚皋旅游烹饪培训学校培训报账明细" sheetId="12" r:id="rId1"/>
  </sheets>
  <definedNames>
    <definedName name="_xlnm._FilterDatabase" localSheetId="0" hidden="1">'2023年岚皋旅游烹饪培训学校培训报账明细'!$A$2:$M$17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<sst xmlns="http://schemas.openxmlformats.org/spreadsheetml/2006/main" count="113" uniqueCount="81">
  <si>
    <t>2023年岚皋县职业教育中心培训报账明细表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</si>
  <si>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</si>
  <si>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</si>
  <si>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</si>
  <si>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</si>
  <si>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</si>
  <si>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</si>
  <si>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</si>
  <si>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</si>
  <si>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</si>
  <si>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</si>
  <si>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</si>
  <si>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</si>
  <si>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</si>
  <si>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岚皋县职业教育中心</t>
  </si>
  <si>
    <t>校内</t>
  </si>
  <si>
    <t>2023年总第01期</t>
  </si>
  <si>
    <t>2023.2.22-3.21</t>
  </si>
  <si>
    <t>焊工</t>
  </si>
  <si>
    <t>4200元    （150元/天）</t>
  </si>
  <si>
    <t>10人打卡28天,6人打卡27天</t>
  </si>
  <si>
    <t>石门镇</t>
  </si>
  <si>
    <t>2023年总第02期</t>
  </si>
  <si>
    <t>2023.3.28-3.30</t>
  </si>
  <si>
    <t>致富带头人1期</t>
  </si>
  <si>
    <t>100元/天</t>
  </si>
  <si>
    <t>36人打卡3天，1人打卡2天</t>
  </si>
  <si>
    <t>2023年总第04期</t>
  </si>
  <si>
    <t>2023.5.23-6.1</t>
  </si>
  <si>
    <t>茶艺师</t>
  </si>
  <si>
    <t>800元    （80元/天）</t>
  </si>
  <si>
    <t>均打卡10天</t>
  </si>
  <si>
    <t>孟石岭镇武学村</t>
  </si>
  <si>
    <t>2023年总第05期</t>
  </si>
  <si>
    <t>2023.5.24-5.26</t>
  </si>
  <si>
    <t>致富带头人2期</t>
  </si>
  <si>
    <t>均打卡3天</t>
  </si>
  <si>
    <t>蔺河镇</t>
  </si>
  <si>
    <t>2023年总第06期</t>
  </si>
  <si>
    <t>2023.5.31-6.02</t>
  </si>
  <si>
    <t>致富带头人3期</t>
  </si>
  <si>
    <t>四季镇月坝村</t>
  </si>
  <si>
    <t>2023年总第07期</t>
  </si>
  <si>
    <t>2023.6.5-6.7</t>
  </si>
  <si>
    <t>致富带头人4期</t>
  </si>
  <si>
    <t>南宫山镇</t>
  </si>
  <si>
    <t>2023年总第08期</t>
  </si>
  <si>
    <t>2023.6.12-6.14</t>
  </si>
  <si>
    <t>致富带头人5期</t>
  </si>
  <si>
    <t xml:space="preserve">大道河镇政府 </t>
  </si>
  <si>
    <t>2023年总第09期</t>
  </si>
  <si>
    <t>2023.6.19-6.19</t>
  </si>
  <si>
    <t>致富带头人6期</t>
  </si>
  <si>
    <t>均打卡1天</t>
  </si>
  <si>
    <t>滔河镇</t>
  </si>
  <si>
    <t>2023年总第10期</t>
  </si>
  <si>
    <t>2023.6.20-6.20</t>
  </si>
  <si>
    <t>致富带头人7期</t>
  </si>
  <si>
    <t>佐龙镇</t>
  </si>
  <si>
    <t>2023年总第11期</t>
  </si>
  <si>
    <t>2023.7.12-7.13</t>
  </si>
  <si>
    <t>致富带头人8期</t>
  </si>
  <si>
    <t>均打卡2天</t>
  </si>
  <si>
    <t>堰门镇</t>
  </si>
  <si>
    <t>2023年总第12期</t>
  </si>
  <si>
    <t>2023.7.24-7.25</t>
  </si>
  <si>
    <t>致富带头人9期</t>
  </si>
  <si>
    <t>城关镇</t>
  </si>
  <si>
    <t>2023年总第13期</t>
  </si>
  <si>
    <t>2023.8.9-8.11</t>
  </si>
  <si>
    <t>致富带头人10期</t>
  </si>
  <si>
    <t>民主镇</t>
  </si>
  <si>
    <t>2023年总第14期</t>
  </si>
  <si>
    <t>2023.8.16-8.17</t>
  </si>
  <si>
    <t>致富带头人11期</t>
  </si>
  <si>
    <t>14人打卡2天，6人打卡1天</t>
  </si>
  <si>
    <t>官元镇</t>
  </si>
  <si>
    <t>2023年总第15期</t>
  </si>
  <si>
    <t>2023.8.29-8.29</t>
  </si>
  <si>
    <t>致富带头人12期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</si>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</sst>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8 2 2" xfId="50"/>
    <cellStyle name="常规 2 2 2" xfId="51"/>
    <cellStyle name="常规 55" xfId="52"/>
    <cellStyle name="常规 2 2" xfId="53"/>
    <cellStyle name="常规 56" xfId="54"/>
    <cellStyle name="常规 2 3" xfId="55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pane ySplit="2" topLeftCell="A3" activePane="bottomLeft" state="frozen"/>
      <selection/>
      <selection pane="bottomLeft" activeCell="K4" sqref="K4"/>
    </sheetView>
  </sheetViews>
  <sheetFormatPr defaultColWidth="9" defaultRowHeight="13.5"/>
  <cols>
    <col min="1" max="1" width="4.625" style="2" customWidth="1"/>
    <col min="2" max="2" width="8.75" customWidth="1"/>
    <col min="3" max="3" width="12" customWidth="1"/>
    <col min="4" max="4" width="10.375" customWidth="1"/>
    <col min="5" max="5" width="15.775" style="2" customWidth="1"/>
    <col min="6" max="6" width="12.125" customWidth="1"/>
    <col min="7" max="7" width="8.625" customWidth="1"/>
    <col min="8" max="8" width="10.625" customWidth="1"/>
    <col min="9" max="10" width="8.625" customWidth="1"/>
    <col min="11" max="11" width="8.625" style="3" customWidth="1"/>
    <col min="12" max="12" width="8.625" hidden="1" customWidth="1"/>
    <col min="13" max="13" width="27.125" style="3" customWidth="1"/>
    <col min="14" max="14" width="13.75" customWidth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1"/>
    </row>
    <row r="3" customFormat="1" ht="40" customHeight="1" spans="1:14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>
        <v>16</v>
      </c>
      <c r="H3" s="7" t="s">
        <v>19</v>
      </c>
      <c r="I3" s="7">
        <v>8</v>
      </c>
      <c r="J3" s="12">
        <f>I3/G3</f>
        <v>0.5</v>
      </c>
      <c r="K3" s="7">
        <f>150*28*10+150*27*6</f>
        <v>66300</v>
      </c>
      <c r="L3" s="7"/>
      <c r="M3" s="7" t="s">
        <v>20</v>
      </c>
      <c r="N3" s="13"/>
    </row>
    <row r="4" customFormat="1" ht="40" customHeight="1" spans="1:14">
      <c r="A4" s="7">
        <v>2</v>
      </c>
      <c r="B4" s="7" t="s">
        <v>14</v>
      </c>
      <c r="C4" s="7" t="s">
        <v>21</v>
      </c>
      <c r="D4" s="7" t="s">
        <v>22</v>
      </c>
      <c r="E4" s="7" t="s">
        <v>23</v>
      </c>
      <c r="F4" s="7" t="s">
        <v>24</v>
      </c>
      <c r="G4" s="7">
        <v>37</v>
      </c>
      <c r="H4" s="7" t="s">
        <v>25</v>
      </c>
      <c r="I4" s="7"/>
      <c r="J4" s="7"/>
      <c r="K4" s="7">
        <f>300*36+200</f>
        <v>11000</v>
      </c>
      <c r="L4" s="7"/>
      <c r="M4" s="7" t="s">
        <v>26</v>
      </c>
      <c r="N4" s="13"/>
    </row>
    <row r="5" customFormat="1" ht="40" customHeight="1" spans="1:13">
      <c r="A5" s="7">
        <v>3</v>
      </c>
      <c r="B5" s="7" t="s">
        <v>14</v>
      </c>
      <c r="C5" s="7" t="s">
        <v>15</v>
      </c>
      <c r="D5" s="7" t="s">
        <v>27</v>
      </c>
      <c r="E5" s="7" t="s">
        <v>28</v>
      </c>
      <c r="F5" s="7" t="s">
        <v>29</v>
      </c>
      <c r="G5" s="7">
        <v>14</v>
      </c>
      <c r="H5" s="7" t="s">
        <v>30</v>
      </c>
      <c r="I5" s="7"/>
      <c r="J5" s="7"/>
      <c r="K5" s="7">
        <f>800*G5</f>
        <v>11200</v>
      </c>
      <c r="L5" s="7"/>
      <c r="M5" s="7" t="s">
        <v>31</v>
      </c>
    </row>
    <row r="6" customFormat="1" ht="40" customHeight="1" spans="1:13">
      <c r="A6" s="7">
        <v>4</v>
      </c>
      <c r="B6" s="7" t="s">
        <v>14</v>
      </c>
      <c r="C6" s="7" t="s">
        <v>32</v>
      </c>
      <c r="D6" s="7" t="s">
        <v>33</v>
      </c>
      <c r="E6" s="7" t="s">
        <v>34</v>
      </c>
      <c r="F6" s="7" t="s">
        <v>35</v>
      </c>
      <c r="G6" s="7">
        <v>26</v>
      </c>
      <c r="H6" s="7" t="s">
        <v>25</v>
      </c>
      <c r="I6" s="7"/>
      <c r="J6" s="12"/>
      <c r="K6" s="7">
        <f t="shared" ref="K5:K10" si="0">300*G6</f>
        <v>7800</v>
      </c>
      <c r="L6" s="7"/>
      <c r="M6" s="7" t="s">
        <v>36</v>
      </c>
    </row>
    <row r="7" customFormat="1" ht="40" customHeight="1" spans="1:13">
      <c r="A7" s="7">
        <v>5</v>
      </c>
      <c r="B7" s="7" t="s">
        <v>14</v>
      </c>
      <c r="C7" s="7" t="s">
        <v>37</v>
      </c>
      <c r="D7" s="7" t="s">
        <v>38</v>
      </c>
      <c r="E7" s="7" t="s">
        <v>39</v>
      </c>
      <c r="F7" s="7" t="s">
        <v>40</v>
      </c>
      <c r="G7" s="7">
        <v>31</v>
      </c>
      <c r="H7" s="7" t="s">
        <v>25</v>
      </c>
      <c r="I7" s="7"/>
      <c r="J7" s="7"/>
      <c r="K7" s="7">
        <f t="shared" si="0"/>
        <v>9300</v>
      </c>
      <c r="L7" s="7"/>
      <c r="M7" s="7" t="s">
        <v>36</v>
      </c>
    </row>
    <row r="8" customFormat="1" ht="40" customHeight="1" spans="1:13">
      <c r="A8" s="7">
        <v>6</v>
      </c>
      <c r="B8" s="7" t="s">
        <v>14</v>
      </c>
      <c r="C8" s="7" t="s">
        <v>41</v>
      </c>
      <c r="D8" s="7" t="s">
        <v>42</v>
      </c>
      <c r="E8" s="7" t="s">
        <v>43</v>
      </c>
      <c r="F8" s="7" t="s">
        <v>44</v>
      </c>
      <c r="G8" s="7">
        <v>26</v>
      </c>
      <c r="H8" s="7" t="s">
        <v>25</v>
      </c>
      <c r="I8" s="7"/>
      <c r="J8" s="14"/>
      <c r="K8" s="7">
        <f t="shared" si="0"/>
        <v>7800</v>
      </c>
      <c r="L8" s="7"/>
      <c r="M8" s="7" t="s">
        <v>36</v>
      </c>
    </row>
    <row r="9" customFormat="1" ht="40" customHeight="1" spans="1:13">
      <c r="A9" s="7">
        <v>7</v>
      </c>
      <c r="B9" s="7" t="s">
        <v>14</v>
      </c>
      <c r="C9" s="7" t="s">
        <v>45</v>
      </c>
      <c r="D9" s="7" t="s">
        <v>46</v>
      </c>
      <c r="E9" s="7" t="s">
        <v>47</v>
      </c>
      <c r="F9" s="7" t="s">
        <v>48</v>
      </c>
      <c r="G9" s="7">
        <v>15</v>
      </c>
      <c r="H9" s="7" t="s">
        <v>25</v>
      </c>
      <c r="I9" s="7"/>
      <c r="J9" s="14"/>
      <c r="K9" s="7">
        <f t="shared" si="0"/>
        <v>4500</v>
      </c>
      <c r="L9" s="7"/>
      <c r="M9" s="7" t="s">
        <v>36</v>
      </c>
    </row>
    <row r="10" customFormat="1" ht="40" customHeight="1" spans="1:13">
      <c r="A10" s="7">
        <v>8</v>
      </c>
      <c r="B10" s="7" t="s">
        <v>14</v>
      </c>
      <c r="C10" s="7" t="s">
        <v>49</v>
      </c>
      <c r="D10" s="7" t="s">
        <v>50</v>
      </c>
      <c r="E10" s="7" t="s">
        <v>51</v>
      </c>
      <c r="F10" s="7" t="s">
        <v>52</v>
      </c>
      <c r="G10" s="7">
        <v>10</v>
      </c>
      <c r="H10" s="7" t="s">
        <v>25</v>
      </c>
      <c r="I10" s="7"/>
      <c r="J10" s="14"/>
      <c r="K10" s="7">
        <f t="shared" ref="K10:K12" si="1">100*G10</f>
        <v>1000</v>
      </c>
      <c r="L10" s="7"/>
      <c r="M10" s="7" t="s">
        <v>53</v>
      </c>
    </row>
    <row r="11" customFormat="1" ht="40" customHeight="1" spans="1:13">
      <c r="A11" s="7">
        <v>9</v>
      </c>
      <c r="B11" s="7" t="s">
        <v>14</v>
      </c>
      <c r="C11" s="7" t="s">
        <v>54</v>
      </c>
      <c r="D11" s="7" t="s">
        <v>55</v>
      </c>
      <c r="E11" s="7" t="s">
        <v>56</v>
      </c>
      <c r="F11" s="7" t="s">
        <v>57</v>
      </c>
      <c r="G11" s="7">
        <v>25</v>
      </c>
      <c r="H11" s="7" t="s">
        <v>25</v>
      </c>
      <c r="I11" s="7"/>
      <c r="J11" s="14"/>
      <c r="K11" s="7">
        <f t="shared" si="1"/>
        <v>2500</v>
      </c>
      <c r="L11" s="7"/>
      <c r="M11" s="7" t="s">
        <v>53</v>
      </c>
    </row>
    <row r="12" customFormat="1" ht="40" customHeight="1" spans="1:13">
      <c r="A12" s="7">
        <v>10</v>
      </c>
      <c r="B12" s="7" t="s">
        <v>14</v>
      </c>
      <c r="C12" s="8" t="s">
        <v>58</v>
      </c>
      <c r="D12" s="7" t="s">
        <v>59</v>
      </c>
      <c r="E12" s="8" t="s">
        <v>60</v>
      </c>
      <c r="F12" s="7" t="s">
        <v>61</v>
      </c>
      <c r="G12" s="7">
        <v>16</v>
      </c>
      <c r="H12" s="7" t="s">
        <v>25</v>
      </c>
      <c r="I12" s="7"/>
      <c r="J12" s="14"/>
      <c r="K12" s="7">
        <f>200*G12</f>
        <v>3200</v>
      </c>
      <c r="L12" s="7"/>
      <c r="M12" s="7" t="s">
        <v>62</v>
      </c>
    </row>
    <row r="13" customFormat="1" ht="40" customHeight="1" spans="1:13">
      <c r="A13" s="7">
        <v>11</v>
      </c>
      <c r="B13" s="7" t="s">
        <v>14</v>
      </c>
      <c r="C13" s="7" t="s">
        <v>63</v>
      </c>
      <c r="D13" s="7" t="s">
        <v>64</v>
      </c>
      <c r="E13" s="7" t="s">
        <v>65</v>
      </c>
      <c r="F13" s="7" t="s">
        <v>66</v>
      </c>
      <c r="G13" s="7">
        <v>11</v>
      </c>
      <c r="H13" s="7" t="s">
        <v>25</v>
      </c>
      <c r="I13" s="7"/>
      <c r="J13" s="14"/>
      <c r="K13" s="7">
        <f>200*G13</f>
        <v>2200</v>
      </c>
      <c r="L13" s="7"/>
      <c r="M13" s="7" t="s">
        <v>62</v>
      </c>
    </row>
    <row r="14" customFormat="1" ht="40" customHeight="1" spans="1:13">
      <c r="A14" s="7">
        <v>12</v>
      </c>
      <c r="B14" s="7" t="s">
        <v>14</v>
      </c>
      <c r="C14" s="7" t="s">
        <v>67</v>
      </c>
      <c r="D14" s="7" t="s">
        <v>68</v>
      </c>
      <c r="E14" s="7" t="s">
        <v>69</v>
      </c>
      <c r="F14" s="7" t="s">
        <v>70</v>
      </c>
      <c r="G14" s="7">
        <v>20</v>
      </c>
      <c r="H14" s="7" t="s">
        <v>25</v>
      </c>
      <c r="I14" s="7"/>
      <c r="J14" s="14"/>
      <c r="K14" s="7">
        <f>300*G14</f>
        <v>6000</v>
      </c>
      <c r="L14" s="7"/>
      <c r="M14" s="7" t="s">
        <v>36</v>
      </c>
    </row>
    <row r="15" customFormat="1" ht="40" customHeight="1" spans="1:13">
      <c r="A15" s="7">
        <v>13</v>
      </c>
      <c r="B15" s="7" t="s">
        <v>14</v>
      </c>
      <c r="C15" s="7" t="s">
        <v>71</v>
      </c>
      <c r="D15" s="7" t="s">
        <v>72</v>
      </c>
      <c r="E15" s="7" t="s">
        <v>73</v>
      </c>
      <c r="F15" s="7" t="s">
        <v>74</v>
      </c>
      <c r="G15" s="7">
        <v>20</v>
      </c>
      <c r="H15" s="7" t="s">
        <v>25</v>
      </c>
      <c r="I15" s="7"/>
      <c r="J15" s="14"/>
      <c r="K15" s="7">
        <f>14*200+6*100</f>
        <v>3400</v>
      </c>
      <c r="L15" s="7"/>
      <c r="M15" s="7" t="s">
        <v>75</v>
      </c>
    </row>
    <row r="16" customFormat="1" ht="40" customHeight="1" spans="1:13">
      <c r="A16" s="7">
        <v>14</v>
      </c>
      <c r="B16" s="7" t="s">
        <v>14</v>
      </c>
      <c r="C16" s="7" t="s">
        <v>76</v>
      </c>
      <c r="D16" s="7" t="s">
        <v>77</v>
      </c>
      <c r="E16" s="7" t="s">
        <v>78</v>
      </c>
      <c r="F16" s="7" t="s">
        <v>79</v>
      </c>
      <c r="G16" s="7">
        <v>7</v>
      </c>
      <c r="H16" s="7" t="s">
        <v>25</v>
      </c>
      <c r="I16" s="7"/>
      <c r="J16" s="14"/>
      <c r="K16" s="7">
        <f>100*G16</f>
        <v>700</v>
      </c>
      <c r="L16" s="7"/>
      <c r="M16" s="7" t="s">
        <v>53</v>
      </c>
    </row>
    <row r="17" ht="40" customHeight="1" spans="1:13">
      <c r="A17" s="9" t="s">
        <v>80</v>
      </c>
      <c r="B17" s="9"/>
      <c r="C17" s="9"/>
      <c r="D17" s="9"/>
      <c r="E17" s="9"/>
      <c r="F17" s="9"/>
      <c r="G17" s="9">
        <f>SUM(G3:G16)</f>
        <v>274</v>
      </c>
      <c r="H17" s="9"/>
      <c r="I17" s="9"/>
      <c r="J17" s="9"/>
      <c r="K17" s="9">
        <f>SUM(K3:K16)</f>
        <v>136900</v>
      </c>
      <c r="L17" s="9" t="e">
        <f>SUM(#REF!)</f>
        <v>#REF!</v>
      </c>
      <c r="M17" s="15"/>
    </row>
  </sheetData>
  <autoFilter ref="A2:M17">
    <extLst/>
  </autoFilter>
  <mergeCells count="2">
    <mergeCell ref="A1:M1"/>
    <mergeCell ref="A17:F17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2023年岚皋旅游烹饪培训学校培训报账明细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2021-02-25T01:05:00Z</dcterms:created>
  <dcterms:modified xsi:type="dcterms:W3CDTF">2024-01-18T00:55:52Z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0F56E41723464248977D11086805233E_13</vt:lpwstr>
  </property>
</Properties>
</file>