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3年岚皋县志成职业技能培训学校培训报账明细" sheetId="12" r:id="rId1"/>
  </sheets>
  <definedNames>
    <definedName name="_xlnm._FilterDatabase" localSheetId="0" hidden="1">'2023年岚皋县志成职业技能培训学校培训报账明细'!$A$2:$M$20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<sst xmlns="http://schemas.openxmlformats.org/spreadsheetml/2006/main" count="134" uniqueCount="95">
  <si>
    <t>2023年岚皋县志成职业技能培训学校培训报账明细</t>
  </si>
  <si>
    <t>序号</t>
  </si>
  <si>
    <t>培训机构名称</t>
  </si>
  <si>
    <t>培训地点</t>
  </si>
  <si>
    <t>培训期数</t>
  </si>
  <si>
    <t>培训时间</t>
  </si>
  <si>
    <t>培训内容</t>
  </si>
  <si>
    <t>培训合格人数</t>
  </si>
  <si>
    <t>补贴标准（元）</t>
  </si>
  <si>
    <t>就业人数</t>
  </si>
  <si>
    <t>就业比例</t>
  </si>
  <si>
    <t>培训补贴金额（元）</t>
  </si>
  <si>
    <t>补贴合计（元）</t>
  </si>
  <si>
    <t>培训情况备注</t>
  </si>
  <si>
    <t>岚皋县志成职业技能培训学校</t>
  </si>
  <si>
    <t>民主镇明珠社区会议室</t>
  </si>
  <si>
    <t>2023年总01期</t>
  </si>
  <si>
    <t>2023.3.24-4.3</t>
  </si>
  <si>
    <t>育婴员</t>
  </si>
  <si>
    <t>1200元   (109元/天)</t>
  </si>
  <si>
    <t>17人打卡11天，16人打卡10天，7人打卡9天，1人打卡8天，1人打卡7天</t>
  </si>
  <si>
    <t xml:space="preserve">佐龙社区会议室  </t>
  </si>
  <si>
    <t>2023年总02期</t>
  </si>
  <si>
    <t>2023.4.7-4.17</t>
  </si>
  <si>
    <t>6人打卡11天，5人打卡10天，4人打卡9天，2人打卡8天</t>
  </si>
  <si>
    <t>岚皋县西坡社区会议室</t>
  </si>
  <si>
    <t>2023年总03期</t>
  </si>
  <si>
    <t>2023.5.25-6.4</t>
  </si>
  <si>
    <t>4人打卡11天，6人打卡10天，2人打卡9天，1人打卡8天</t>
  </si>
  <si>
    <t>岚皋县石门镇铁佛社区会议室</t>
  </si>
  <si>
    <t>2023年总04期</t>
  </si>
  <si>
    <t>2023.6.13-6.23</t>
  </si>
  <si>
    <t>8人打卡11天，6人打卡10天，3人打卡9天，1人打卡8天</t>
  </si>
  <si>
    <t>佐龙镇佐龙村</t>
  </si>
  <si>
    <t>2023年总05期</t>
  </si>
  <si>
    <t>2023.5.29-6.2</t>
  </si>
  <si>
    <t>公益性岗位第1期</t>
  </si>
  <si>
    <t>100元/天</t>
  </si>
  <si>
    <t>9人打卡5天，13人打卡4天，6人打卡3天，4人打卡2天</t>
  </si>
  <si>
    <t>佐龙镇金珠店社区</t>
  </si>
  <si>
    <t>2023年总06期</t>
  </si>
  <si>
    <t>公益性岗位第2期</t>
  </si>
  <si>
    <t>12人打卡5天，13人打卡4天，5人打卡3天，1人打卡2天，1人打卡1天</t>
  </si>
  <si>
    <t>佐龙镇花坝村村委会</t>
  </si>
  <si>
    <t>2023年总07期</t>
  </si>
  <si>
    <t>2023.6.6-6.10</t>
  </si>
  <si>
    <t>公益性岗位第3期</t>
  </si>
  <si>
    <t>17人打卡5天，13人打卡4天，7人打卡3天，2人打卡2天,1人打卡1天</t>
  </si>
  <si>
    <t>佐龙镇晓道远景村活动室</t>
  </si>
  <si>
    <t>2023年总08期</t>
  </si>
  <si>
    <t>公益性岗位第4期</t>
  </si>
  <si>
    <t>5人打卡5天，4人打卡4天，6人打卡3天，3人打卡2天</t>
  </si>
  <si>
    <t>石门镇兴坪村活动室</t>
  </si>
  <si>
    <t>2023年总09期</t>
  </si>
  <si>
    <t>2023.7.12-7.16</t>
  </si>
  <si>
    <t>公益性岗位第5期</t>
  </si>
  <si>
    <t>7人打卡5天，27人打卡4天，8人打卡3天，4人打卡2天</t>
  </si>
  <si>
    <t>石门镇铁佛社区会议室</t>
  </si>
  <si>
    <t>2023年总10期</t>
  </si>
  <si>
    <t>公益性岗位第6期</t>
  </si>
  <si>
    <t>33人打卡5天，13人打卡4天，1人打卡3天，3人打卡2天</t>
  </si>
  <si>
    <t>四季镇月坝村会议室</t>
  </si>
  <si>
    <t>2023年总11期</t>
  </si>
  <si>
    <t>2023.7.14-7.18</t>
  </si>
  <si>
    <t>公益性岗位第7期</t>
  </si>
  <si>
    <t>4人打卡5天，97人打卡4天，3人打卡3天，5人打卡2天</t>
  </si>
  <si>
    <t>四季镇竹园村会议室</t>
  </si>
  <si>
    <t>2023年总12期</t>
  </si>
  <si>
    <t>公益性岗位第8期</t>
  </si>
  <si>
    <t>8人打卡5天，6人打卡4天，9人打卡3天，3人打卡2天</t>
  </si>
  <si>
    <t>2023年总13期</t>
  </si>
  <si>
    <t>2023.7.17-7.21</t>
  </si>
  <si>
    <t>公益性岗位第9期</t>
  </si>
  <si>
    <t>22人打卡4天，11人打卡3天,6人打卡2天</t>
  </si>
  <si>
    <t xml:space="preserve"> 佐龙镇佐龙村村委会  </t>
  </si>
  <si>
    <t>2023年总14期</t>
  </si>
  <si>
    <t>2023.7.21-7.25</t>
  </si>
  <si>
    <t>公益性岗位第10期</t>
  </si>
  <si>
    <t>13人打卡5天，8人打卡4天,2人打卡3天,3人打卡2天</t>
  </si>
  <si>
    <t>创业创新园4楼</t>
  </si>
  <si>
    <t>2023年总15期</t>
  </si>
  <si>
    <t>2023.10.9-10.20</t>
  </si>
  <si>
    <t>养老护理员1期</t>
  </si>
  <si>
    <t>6人打卡11天，10人打卡10天，7人打卡9天，2人打卡8天</t>
  </si>
  <si>
    <t>佐龙镇佐龙村会议室</t>
  </si>
  <si>
    <t>2023年总16期</t>
  </si>
  <si>
    <t>2023.10.13-10.23</t>
  </si>
  <si>
    <t>养老护理员2期</t>
  </si>
  <si>
    <t>4人打卡11天，4人打卡10天，9人打卡9天，2人打卡8天，2人打卡7天</t>
  </si>
  <si>
    <t>南宫山镇花里村会议室</t>
  </si>
  <si>
    <t>2023年总17期</t>
  </si>
  <si>
    <t>2023.10.21-10.31</t>
  </si>
  <si>
    <t>养老护理员3期</t>
  </si>
  <si>
    <t>4人打卡11天，8人打卡10天，7人打卡9天，4人打卡8天，1人打卡7天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</si>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</sst>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protection locked="0"/>
    </xf>
    <xf numFmtId="0" fontId="0" fillId="0" borderId="0">
      <alignment vertical="center"/>
    </xf>
    <xf numFmtId="0" fontId="27" fillId="0" borderId="0"/>
    <xf numFmtId="0" fontId="2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8 2 2" xfId="50"/>
    <cellStyle name="常规 2 2 2" xfId="51"/>
    <cellStyle name="常规 55" xfId="52"/>
    <cellStyle name="常规 2 2" xfId="53"/>
    <cellStyle name="常规 56" xfId="54"/>
    <cellStyle name="常规 2 3" xfId="55"/>
    <cellStyle name="常规 14" xfId="56"/>
    <cellStyle name="常规 15" xfId="57"/>
    <cellStyle name="常规 18" xfId="58"/>
    <cellStyle name="常规 2" xfId="59"/>
    <cellStyle name="常规 22" xfId="60"/>
    <cellStyle name="常规 3" xfId="61"/>
    <cellStyle name="常规 4" xfId="62"/>
    <cellStyle name="常规 57" xfId="63"/>
    <cellStyle name="常规 56 3" xfId="64"/>
    <cellStyle name="常规 10 3 2 2" xfId="65"/>
    <cellStyle name="常规 10 3" xfId="66"/>
    <cellStyle name="常规_Sheet1" xfId="6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workbookViewId="0">
      <pane ySplit="3" topLeftCell="A4" activePane="bottomLeft" state="frozen"/>
      <selection/>
      <selection pane="bottomLeft" activeCell="H7" sqref="H7"/>
    </sheetView>
  </sheetViews>
  <sheetFormatPr defaultColWidth="9" defaultRowHeight="13.5"/>
  <cols>
    <col min="1" max="1" width="4.625" style="3" customWidth="1"/>
    <col min="2" max="2" width="8.75" style="4" customWidth="1"/>
    <col min="3" max="3" width="12" style="4" customWidth="1"/>
    <col min="4" max="4" width="10.375" style="4" customWidth="1"/>
    <col min="5" max="5" width="15.775" style="3" customWidth="1"/>
    <col min="6" max="6" width="14.1916666666667" style="4" customWidth="1"/>
    <col min="7" max="7" width="8.625" style="4" customWidth="1"/>
    <col min="8" max="8" width="10.625" style="4" customWidth="1"/>
    <col min="9" max="11" width="8.625" style="4" customWidth="1"/>
    <col min="12" max="12" width="8.625" style="4" hidden="1" customWidth="1"/>
    <col min="13" max="13" width="20.625" style="4" customWidth="1"/>
    <col min="14" max="14" width="13.75" style="4" customWidth="1"/>
    <col min="15" max="16384" width="9" style="4"/>
  </cols>
  <sheetData>
    <row r="1" s="1" customFormat="1" ht="50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40.5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1" t="s">
        <v>13</v>
      </c>
      <c r="N2" s="12"/>
    </row>
    <row r="3" s="2" customFormat="1" ht="50" customHeight="1" spans="1:13">
      <c r="A3" s="8"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8" t="s">
        <v>18</v>
      </c>
      <c r="G3" s="8">
        <v>42</v>
      </c>
      <c r="H3" s="8" t="s">
        <v>19</v>
      </c>
      <c r="I3" s="8"/>
      <c r="J3" s="13"/>
      <c r="K3" s="8">
        <v>46342</v>
      </c>
      <c r="L3" s="8">
        <f>K3</f>
        <v>46342</v>
      </c>
      <c r="M3" s="8" t="s">
        <v>20</v>
      </c>
    </row>
    <row r="4" s="2" customFormat="1" ht="50" customHeight="1" spans="1:13">
      <c r="A4" s="8">
        <v>2</v>
      </c>
      <c r="B4" s="9" t="s">
        <v>14</v>
      </c>
      <c r="C4" s="9" t="s">
        <v>21</v>
      </c>
      <c r="D4" s="9" t="s">
        <v>22</v>
      </c>
      <c r="E4" s="9" t="s">
        <v>23</v>
      </c>
      <c r="F4" s="9" t="s">
        <v>18</v>
      </c>
      <c r="G4" s="8">
        <v>17</v>
      </c>
      <c r="H4" s="8" t="s">
        <v>19</v>
      </c>
      <c r="I4" s="8"/>
      <c r="J4" s="13"/>
      <c r="K4" s="8">
        <v>18318</v>
      </c>
      <c r="L4" s="8"/>
      <c r="M4" s="8" t="s">
        <v>24</v>
      </c>
    </row>
    <row r="5" s="2" customFormat="1" ht="50" customHeight="1" spans="1:13">
      <c r="A5" s="8">
        <v>3</v>
      </c>
      <c r="B5" s="9" t="s">
        <v>14</v>
      </c>
      <c r="C5" s="9" t="s">
        <v>25</v>
      </c>
      <c r="D5" s="9" t="s">
        <v>26</v>
      </c>
      <c r="E5" s="9" t="s">
        <v>27</v>
      </c>
      <c r="F5" s="9" t="s">
        <v>18</v>
      </c>
      <c r="G5" s="8">
        <v>13</v>
      </c>
      <c r="H5" s="8" t="s">
        <v>19</v>
      </c>
      <c r="I5" s="8"/>
      <c r="J5" s="13"/>
      <c r="K5" s="8">
        <v>14174</v>
      </c>
      <c r="L5" s="8"/>
      <c r="M5" s="8" t="s">
        <v>28</v>
      </c>
    </row>
    <row r="6" s="2" customFormat="1" ht="50" customHeight="1" spans="1:13">
      <c r="A6" s="8">
        <v>4</v>
      </c>
      <c r="B6" s="9" t="s">
        <v>14</v>
      </c>
      <c r="C6" s="9" t="s">
        <v>29</v>
      </c>
      <c r="D6" s="9" t="s">
        <v>30</v>
      </c>
      <c r="E6" s="9" t="s">
        <v>31</v>
      </c>
      <c r="F6" s="9" t="s">
        <v>18</v>
      </c>
      <c r="G6" s="8">
        <v>18</v>
      </c>
      <c r="H6" s="8" t="s">
        <v>19</v>
      </c>
      <c r="I6" s="8"/>
      <c r="J6" s="13"/>
      <c r="K6" s="8">
        <v>19628</v>
      </c>
      <c r="L6" s="8"/>
      <c r="M6" s="8" t="s">
        <v>32</v>
      </c>
    </row>
    <row r="7" s="2" customFormat="1" ht="50" customHeight="1" spans="1:13">
      <c r="A7" s="8">
        <v>5</v>
      </c>
      <c r="B7" s="8" t="s">
        <v>14</v>
      </c>
      <c r="C7" s="8" t="s">
        <v>33</v>
      </c>
      <c r="D7" s="8" t="s">
        <v>34</v>
      </c>
      <c r="E7" s="8" t="s">
        <v>35</v>
      </c>
      <c r="F7" s="8" t="s">
        <v>36</v>
      </c>
      <c r="G7" s="8">
        <v>32</v>
      </c>
      <c r="H7" s="8" t="s">
        <v>37</v>
      </c>
      <c r="I7" s="8"/>
      <c r="J7" s="13"/>
      <c r="K7" s="8">
        <v>12300</v>
      </c>
      <c r="L7" s="8"/>
      <c r="M7" s="8" t="s">
        <v>38</v>
      </c>
    </row>
    <row r="8" s="2" customFormat="1" ht="50" customHeight="1" spans="1:13">
      <c r="A8" s="8">
        <v>6</v>
      </c>
      <c r="B8" s="8" t="s">
        <v>14</v>
      </c>
      <c r="C8" s="8" t="s">
        <v>39</v>
      </c>
      <c r="D8" s="8" t="s">
        <v>40</v>
      </c>
      <c r="E8" s="8" t="s">
        <v>35</v>
      </c>
      <c r="F8" s="8" t="s">
        <v>41</v>
      </c>
      <c r="G8" s="8">
        <v>32</v>
      </c>
      <c r="H8" s="8" t="s">
        <v>37</v>
      </c>
      <c r="I8" s="8"/>
      <c r="J8" s="13"/>
      <c r="K8" s="8">
        <f>12*500+13*400+5*300+1*200+1*100</f>
        <v>13000</v>
      </c>
      <c r="L8" s="8"/>
      <c r="M8" s="8" t="s">
        <v>42</v>
      </c>
    </row>
    <row r="9" s="2" customFormat="1" ht="50" customHeight="1" spans="1:13">
      <c r="A9" s="8">
        <v>7</v>
      </c>
      <c r="B9" s="8" t="s">
        <v>14</v>
      </c>
      <c r="C9" s="8" t="s">
        <v>43</v>
      </c>
      <c r="D9" s="8" t="s">
        <v>44</v>
      </c>
      <c r="E9" s="8" t="s">
        <v>45</v>
      </c>
      <c r="F9" s="8" t="s">
        <v>46</v>
      </c>
      <c r="G9" s="8">
        <v>40</v>
      </c>
      <c r="H9" s="8" t="s">
        <v>37</v>
      </c>
      <c r="I9" s="8"/>
      <c r="J9" s="13"/>
      <c r="K9" s="8">
        <f>17*500+13*400+7*300+2*200+1*100</f>
        <v>16300</v>
      </c>
      <c r="L9" s="8"/>
      <c r="M9" s="8" t="s">
        <v>47</v>
      </c>
    </row>
    <row r="10" s="2" customFormat="1" ht="50" customHeight="1" spans="1:13">
      <c r="A10" s="8">
        <v>8</v>
      </c>
      <c r="B10" s="8" t="s">
        <v>14</v>
      </c>
      <c r="C10" s="8" t="s">
        <v>48</v>
      </c>
      <c r="D10" s="8" t="s">
        <v>49</v>
      </c>
      <c r="E10" s="8" t="s">
        <v>45</v>
      </c>
      <c r="F10" s="8" t="s">
        <v>50</v>
      </c>
      <c r="G10" s="8">
        <v>18</v>
      </c>
      <c r="H10" s="8" t="s">
        <v>37</v>
      </c>
      <c r="I10" s="8"/>
      <c r="J10" s="13"/>
      <c r="K10" s="8">
        <f>5*500+4*400+6*300+3*200</f>
        <v>6500</v>
      </c>
      <c r="L10" s="8"/>
      <c r="M10" s="8" t="s">
        <v>51</v>
      </c>
    </row>
    <row r="11" s="2" customFormat="1" ht="50" customHeight="1" spans="1:13">
      <c r="A11" s="8">
        <v>9</v>
      </c>
      <c r="B11" s="8" t="s">
        <v>14</v>
      </c>
      <c r="C11" s="8" t="s">
        <v>52</v>
      </c>
      <c r="D11" s="8" t="s">
        <v>53</v>
      </c>
      <c r="E11" s="8" t="s">
        <v>54</v>
      </c>
      <c r="F11" s="8" t="s">
        <v>55</v>
      </c>
      <c r="G11" s="8">
        <v>46</v>
      </c>
      <c r="H11" s="8" t="s">
        <v>37</v>
      </c>
      <c r="I11" s="8"/>
      <c r="J11" s="13"/>
      <c r="K11" s="8">
        <f>7*500+27*400+8*300+4*200</f>
        <v>17500</v>
      </c>
      <c r="L11" s="8"/>
      <c r="M11" s="8" t="s">
        <v>56</v>
      </c>
    </row>
    <row r="12" s="2" customFormat="1" ht="50" customHeight="1" spans="1:13">
      <c r="A12" s="8">
        <v>10</v>
      </c>
      <c r="B12" s="8" t="s">
        <v>14</v>
      </c>
      <c r="C12" s="8" t="s">
        <v>57</v>
      </c>
      <c r="D12" s="8" t="s">
        <v>58</v>
      </c>
      <c r="E12" s="8" t="s">
        <v>54</v>
      </c>
      <c r="F12" s="8" t="s">
        <v>59</v>
      </c>
      <c r="G12" s="8">
        <v>50</v>
      </c>
      <c r="H12" s="8" t="s">
        <v>37</v>
      </c>
      <c r="I12" s="8"/>
      <c r="J12" s="13"/>
      <c r="K12" s="8">
        <f>33*500+13*400+1*300+3*200</f>
        <v>22600</v>
      </c>
      <c r="L12" s="8"/>
      <c r="M12" s="8" t="s">
        <v>60</v>
      </c>
    </row>
    <row r="13" s="2" customFormat="1" ht="50" customHeight="1" spans="1:13">
      <c r="A13" s="8">
        <v>11</v>
      </c>
      <c r="B13" s="8" t="s">
        <v>14</v>
      </c>
      <c r="C13" s="8" t="s">
        <v>61</v>
      </c>
      <c r="D13" s="8" t="s">
        <v>62</v>
      </c>
      <c r="E13" s="8" t="s">
        <v>63</v>
      </c>
      <c r="F13" s="8" t="s">
        <v>64</v>
      </c>
      <c r="G13" s="8">
        <v>19</v>
      </c>
      <c r="H13" s="8" t="s">
        <v>37</v>
      </c>
      <c r="I13" s="8"/>
      <c r="J13" s="13"/>
      <c r="K13" s="8">
        <f>4*500+7*400+3*300+5*200</f>
        <v>6700</v>
      </c>
      <c r="L13" s="8"/>
      <c r="M13" s="8" t="s">
        <v>65</v>
      </c>
    </row>
    <row r="14" s="2" customFormat="1" ht="50" customHeight="1" spans="1:13">
      <c r="A14" s="8">
        <v>12</v>
      </c>
      <c r="B14" s="8" t="s">
        <v>14</v>
      </c>
      <c r="C14" s="8" t="s">
        <v>66</v>
      </c>
      <c r="D14" s="8" t="s">
        <v>67</v>
      </c>
      <c r="E14" s="8" t="s">
        <v>63</v>
      </c>
      <c r="F14" s="8" t="s">
        <v>68</v>
      </c>
      <c r="G14" s="8">
        <v>26</v>
      </c>
      <c r="H14" s="8" t="s">
        <v>37</v>
      </c>
      <c r="I14" s="8"/>
      <c r="J14" s="13"/>
      <c r="K14" s="8">
        <v>9700</v>
      </c>
      <c r="L14" s="8"/>
      <c r="M14" s="8" t="s">
        <v>69</v>
      </c>
    </row>
    <row r="15" s="2" customFormat="1" ht="50" customHeight="1" spans="1:13">
      <c r="A15" s="8">
        <v>13</v>
      </c>
      <c r="B15" s="8" t="s">
        <v>14</v>
      </c>
      <c r="C15" s="8" t="s">
        <v>57</v>
      </c>
      <c r="D15" s="8" t="s">
        <v>70</v>
      </c>
      <c r="E15" s="8" t="s">
        <v>71</v>
      </c>
      <c r="F15" s="8" t="s">
        <v>72</v>
      </c>
      <c r="G15" s="8">
        <v>39</v>
      </c>
      <c r="H15" s="8" t="s">
        <v>37</v>
      </c>
      <c r="I15" s="8"/>
      <c r="J15" s="13"/>
      <c r="K15" s="8">
        <f>22*4*100+11*3*100+6*2*100</f>
        <v>13300</v>
      </c>
      <c r="L15" s="8"/>
      <c r="M15" s="8" t="s">
        <v>73</v>
      </c>
    </row>
    <row r="16" s="2" customFormat="1" ht="50" customHeight="1" spans="1:13">
      <c r="A16" s="8">
        <v>14</v>
      </c>
      <c r="B16" s="8" t="s">
        <v>14</v>
      </c>
      <c r="C16" s="8" t="s">
        <v>74</v>
      </c>
      <c r="D16" s="8" t="s">
        <v>75</v>
      </c>
      <c r="E16" s="8" t="s">
        <v>76</v>
      </c>
      <c r="F16" s="8" t="s">
        <v>77</v>
      </c>
      <c r="G16" s="8">
        <v>26</v>
      </c>
      <c r="H16" s="8" t="s">
        <v>37</v>
      </c>
      <c r="I16" s="8"/>
      <c r="J16" s="13"/>
      <c r="K16" s="8">
        <f>13*5*100+8*4*100+2*3*100+3*2*100</f>
        <v>10900</v>
      </c>
      <c r="L16" s="8"/>
      <c r="M16" s="8" t="s">
        <v>78</v>
      </c>
    </row>
    <row r="17" s="2" customFormat="1" ht="50" customHeight="1" spans="1:13">
      <c r="A17" s="8">
        <v>15</v>
      </c>
      <c r="B17" s="8" t="s">
        <v>14</v>
      </c>
      <c r="C17" s="8" t="s">
        <v>79</v>
      </c>
      <c r="D17" s="8" t="s">
        <v>80</v>
      </c>
      <c r="E17" s="8" t="s">
        <v>81</v>
      </c>
      <c r="F17" s="8" t="s">
        <v>82</v>
      </c>
      <c r="G17" s="8">
        <v>25</v>
      </c>
      <c r="H17" s="8" t="s">
        <v>19</v>
      </c>
      <c r="I17" s="8"/>
      <c r="J17" s="13"/>
      <c r="K17" s="8">
        <v>26711</v>
      </c>
      <c r="L17" s="8"/>
      <c r="M17" s="8" t="s">
        <v>83</v>
      </c>
    </row>
    <row r="18" s="2" customFormat="1" ht="50" customHeight="1" spans="1:13">
      <c r="A18" s="8">
        <v>16</v>
      </c>
      <c r="B18" s="8" t="s">
        <v>14</v>
      </c>
      <c r="C18" s="8" t="s">
        <v>84</v>
      </c>
      <c r="D18" s="8" t="s">
        <v>85</v>
      </c>
      <c r="E18" s="8" t="s">
        <v>86</v>
      </c>
      <c r="F18" s="8" t="s">
        <v>87</v>
      </c>
      <c r="G18" s="8">
        <v>21</v>
      </c>
      <c r="H18" s="8" t="s">
        <v>19</v>
      </c>
      <c r="I18" s="8"/>
      <c r="J18" s="13"/>
      <c r="K18" s="8">
        <v>21259</v>
      </c>
      <c r="L18" s="8"/>
      <c r="M18" s="8" t="s">
        <v>88</v>
      </c>
    </row>
    <row r="19" s="2" customFormat="1" ht="50" customHeight="1" spans="1:13">
      <c r="A19" s="8">
        <v>17</v>
      </c>
      <c r="B19" s="8" t="s">
        <v>14</v>
      </c>
      <c r="C19" s="8" t="s">
        <v>89</v>
      </c>
      <c r="D19" s="8" t="s">
        <v>90</v>
      </c>
      <c r="E19" s="8" t="s">
        <v>91</v>
      </c>
      <c r="F19" s="8" t="s">
        <v>92</v>
      </c>
      <c r="G19" s="8">
        <v>24</v>
      </c>
      <c r="H19" s="8" t="s">
        <v>19</v>
      </c>
      <c r="I19" s="8"/>
      <c r="J19" s="13"/>
      <c r="K19" s="8">
        <v>24638</v>
      </c>
      <c r="L19" s="8"/>
      <c r="M19" s="8" t="s">
        <v>93</v>
      </c>
    </row>
    <row r="20" ht="40" customHeight="1" spans="1:13">
      <c r="A20" s="10" t="s">
        <v>94</v>
      </c>
      <c r="B20" s="10"/>
      <c r="C20" s="10"/>
      <c r="D20" s="10"/>
      <c r="E20" s="10"/>
      <c r="F20" s="10"/>
      <c r="G20" s="10">
        <f t="shared" ref="G20:K20" si="0">SUM(G3:G19)</f>
        <v>488</v>
      </c>
      <c r="H20" s="10"/>
      <c r="I20" s="10"/>
      <c r="J20" s="10"/>
      <c r="K20" s="10">
        <f t="shared" si="0"/>
        <v>299870</v>
      </c>
      <c r="L20" s="10" t="e">
        <f>SUM(#REF!)</f>
        <v>#REF!</v>
      </c>
      <c r="M20" s="10"/>
    </row>
  </sheetData>
  <autoFilter ref="A2:M20">
    <extLst/>
  </autoFilter>
  <mergeCells count="2">
    <mergeCell ref="A1:M1"/>
    <mergeCell ref="A20:F20"/>
  </mergeCells>
  <pageMargins left="0.75" right="0.75" top="0.550694444444444" bottom="0.747916666666667" header="0.5" footer="0.35416666666666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2023年岚皋县志成职业技能培训学校培训报账明细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三山</cp:lastModifiedBy>
  <dcterms:created xsi:type="dcterms:W3CDTF">2021-02-25T01:05:00Z</dcterms:created>
  <dcterms:modified xsi:type="dcterms:W3CDTF">2024-01-24T07:48:25Z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854B2D341EB241CF842806920BCBC61B_13</vt:lpwstr>
  </property>
</Properties>
</file>